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Recharge Centers\Z_FORMS and TEMPLATES\2022 New Forms - WD BP (Kim)\"/>
    </mc:Choice>
  </mc:AlternateContent>
  <xr:revisionPtr revIDLastSave="0" documentId="13_ncr:1_{F9C94D78-4149-4A6E-A83D-92EA182613BC}" xr6:coauthVersionLast="47" xr6:coauthVersionMax="47" xr10:uidLastSave="{00000000-0000-0000-0000-000000000000}"/>
  <bookViews>
    <workbookView xWindow="-108" yWindow="-108" windowWidth="23256" windowHeight="12576" xr2:uid="{D176DC4E-34BB-4026-997A-F9F678D0B15D}"/>
  </bookViews>
  <sheets>
    <sheet name="General Information" sheetId="1" r:id="rId1"/>
    <sheet name="List of Services" sheetId="2" r:id="rId2"/>
    <sheet name="Volume" sheetId="3" r:id="rId3"/>
    <sheet name="Salary" sheetId="4" r:id="rId4"/>
    <sheet name="Effort Allocation (%)" sheetId="7" r:id="rId5"/>
    <sheet name="Effort Allocation ($)" sheetId="11" r:id="rId6"/>
    <sheet name="Equipment" sheetId="9" r:id="rId7"/>
    <sheet name="Other Costs" sheetId="10" r:id="rId8"/>
    <sheet name="Revenue" sheetId="13" r:id="rId9"/>
    <sheet name="Cost Allocations" sheetId="12" r:id="rId10"/>
    <sheet name="Statement of Activities" sheetId="14" r:id="rId11"/>
  </sheets>
  <definedNames>
    <definedName name="_xlnm.Print_Area" localSheetId="9">'Cost Allocations'!$A$1:$U$25</definedName>
    <definedName name="_xlnm.Print_Area" localSheetId="5">'Effort Allocation ($)'!$A$1:$W$18</definedName>
    <definedName name="_xlnm.Print_Area" localSheetId="4">'Effort Allocation (%)'!$A$1:$W$19</definedName>
    <definedName name="_xlnm.Print_Area" localSheetId="6">Equipment!$A$1:$I$21</definedName>
    <definedName name="_xlnm.Print_Area" localSheetId="0">'General Information'!$A$1:$D$18</definedName>
    <definedName name="_xlnm.Print_Titles" localSheetId="9">'Cost Allocations'!$A:$A,'Cost Allocations'!$1:$3</definedName>
    <definedName name="_xlnm.Print_Titles" localSheetId="5">'Effort Allocation ($)'!$A:$A,'Effort Allocation ($)'!$1:$3</definedName>
    <definedName name="_xlnm.Print_Titles" localSheetId="4">'Effort Allocation (%)'!$A:$A,'Effort Allocation (%)'!$1:$3</definedName>
    <definedName name="_xlnm.Print_Titles" localSheetId="8">Revenue!$A:$A,Revenue!$1:$4</definedName>
    <definedName name="_xlnm.Print_Titles" localSheetId="2">Volume!$A:$A,Volume!$1:$3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0" l="1"/>
  <c r="B16" i="10"/>
  <c r="B14" i="12"/>
  <c r="E4" i="4"/>
  <c r="G4" i="4"/>
  <c r="H4" i="4"/>
  <c r="C4" i="11"/>
  <c r="E5" i="4"/>
  <c r="G5" i="4"/>
  <c r="H5" i="4"/>
  <c r="C5" i="11"/>
  <c r="E6" i="4"/>
  <c r="G6" i="4"/>
  <c r="H6" i="4"/>
  <c r="C6" i="11"/>
  <c r="G7" i="4"/>
  <c r="H7" i="4"/>
  <c r="C7" i="11"/>
  <c r="G8" i="4"/>
  <c r="H8" i="4"/>
  <c r="C8" i="11"/>
  <c r="G9" i="4"/>
  <c r="H9" i="4"/>
  <c r="C9" i="11"/>
  <c r="G10" i="4"/>
  <c r="H10" i="4"/>
  <c r="C10" i="11"/>
  <c r="G11" i="4"/>
  <c r="H11" i="4"/>
  <c r="C11" i="11"/>
  <c r="G12" i="4"/>
  <c r="H12" i="4"/>
  <c r="C12" i="11"/>
  <c r="G13" i="4"/>
  <c r="H13" i="4"/>
  <c r="C13" i="11"/>
  <c r="G14" i="4"/>
  <c r="H14" i="4"/>
  <c r="C14" i="11"/>
  <c r="G15" i="4"/>
  <c r="H15" i="4"/>
  <c r="C15" i="11"/>
  <c r="C16" i="11"/>
  <c r="B13" i="12"/>
  <c r="B15" i="12"/>
  <c r="B16" i="12"/>
  <c r="I4" i="9"/>
  <c r="I5" i="9"/>
  <c r="I6" i="9"/>
  <c r="I7" i="9"/>
  <c r="I8" i="9"/>
  <c r="I9" i="9"/>
  <c r="I10" i="9"/>
  <c r="I12" i="9"/>
  <c r="I13" i="9"/>
  <c r="I14" i="9"/>
  <c r="I15" i="9"/>
  <c r="I18" i="9"/>
  <c r="B27" i="10"/>
  <c r="B4" i="11"/>
  <c r="B5" i="11"/>
  <c r="B6" i="11"/>
  <c r="B7" i="11"/>
  <c r="B8" i="11"/>
  <c r="B9" i="11"/>
  <c r="B10" i="11"/>
  <c r="B11" i="11"/>
  <c r="B12" i="11"/>
  <c r="B13" i="11"/>
  <c r="B14" i="11"/>
  <c r="B15" i="11"/>
  <c r="B16" i="11"/>
  <c r="B22" i="10"/>
  <c r="B28" i="10"/>
  <c r="B30" i="10"/>
  <c r="B16" i="3"/>
  <c r="B4" i="12"/>
  <c r="B8" i="12"/>
  <c r="C16" i="3"/>
  <c r="C4" i="12"/>
  <c r="C8" i="12"/>
  <c r="D16" i="3"/>
  <c r="D4" i="12"/>
  <c r="D8" i="12"/>
  <c r="V8" i="12"/>
  <c r="B10" i="12"/>
  <c r="B20" i="12"/>
  <c r="B19" i="12"/>
  <c r="B21" i="12"/>
  <c r="B23" i="12"/>
  <c r="B25" i="12"/>
  <c r="F5" i="2"/>
  <c r="E5" i="2"/>
  <c r="H24" i="13"/>
  <c r="H23" i="13"/>
  <c r="H22" i="13"/>
  <c r="H21" i="13"/>
  <c r="H20" i="13"/>
  <c r="H19" i="13"/>
  <c r="H18" i="13"/>
  <c r="H17" i="13"/>
  <c r="H16" i="13"/>
  <c r="H15" i="13"/>
  <c r="H14" i="13"/>
  <c r="H13" i="13"/>
  <c r="H12" i="13"/>
  <c r="H11" i="13"/>
  <c r="H10" i="13"/>
  <c r="H9" i="13"/>
  <c r="E16" i="3"/>
  <c r="H8" i="13"/>
  <c r="E4" i="9"/>
  <c r="H4" i="9"/>
  <c r="I11" i="9"/>
  <c r="I16" i="9"/>
  <c r="I17" i="9"/>
  <c r="V15" i="10"/>
  <c r="E7" i="4"/>
  <c r="V6" i="11"/>
  <c r="V7" i="11"/>
  <c r="V5" i="11"/>
  <c r="V4" i="11"/>
  <c r="V8" i="11"/>
  <c r="V9" i="11"/>
  <c r="V10" i="11"/>
  <c r="V11" i="11"/>
  <c r="V12" i="11"/>
  <c r="V13" i="11"/>
  <c r="V14" i="11"/>
  <c r="V15" i="11"/>
  <c r="V16" i="11"/>
  <c r="D6" i="11"/>
  <c r="E6" i="11"/>
  <c r="F6" i="11"/>
  <c r="G6" i="11"/>
  <c r="H6" i="11"/>
  <c r="I6" i="11"/>
  <c r="J6" i="11"/>
  <c r="K6" i="11"/>
  <c r="L6" i="11"/>
  <c r="M6" i="11"/>
  <c r="N6" i="11"/>
  <c r="O6" i="11"/>
  <c r="P6" i="11"/>
  <c r="Q6" i="11"/>
  <c r="R6" i="11"/>
  <c r="S6" i="11"/>
  <c r="T6" i="11"/>
  <c r="U6" i="11"/>
  <c r="W6" i="11"/>
  <c r="D7" i="11"/>
  <c r="E7" i="11"/>
  <c r="F7" i="11"/>
  <c r="G7" i="11"/>
  <c r="H7" i="11"/>
  <c r="I7" i="11"/>
  <c r="J7" i="11"/>
  <c r="K7" i="11"/>
  <c r="L7" i="11"/>
  <c r="M7" i="11"/>
  <c r="N7" i="11"/>
  <c r="O7" i="11"/>
  <c r="P7" i="11"/>
  <c r="Q7" i="11"/>
  <c r="R7" i="11"/>
  <c r="S7" i="11"/>
  <c r="T7" i="11"/>
  <c r="U7" i="11"/>
  <c r="W7" i="11"/>
  <c r="D5" i="11"/>
  <c r="E5" i="11"/>
  <c r="F5" i="11"/>
  <c r="G5" i="11"/>
  <c r="H5" i="11"/>
  <c r="I5" i="11"/>
  <c r="J5" i="11"/>
  <c r="K5" i="11"/>
  <c r="L5" i="11"/>
  <c r="M5" i="11"/>
  <c r="N5" i="11"/>
  <c r="O5" i="11"/>
  <c r="P5" i="11"/>
  <c r="Q5" i="11"/>
  <c r="R5" i="11"/>
  <c r="S5" i="11"/>
  <c r="T5" i="11"/>
  <c r="U5" i="11"/>
  <c r="W5" i="11"/>
  <c r="D4" i="11"/>
  <c r="E4" i="11"/>
  <c r="F4" i="11"/>
  <c r="G4" i="11"/>
  <c r="H4" i="11"/>
  <c r="I4" i="11"/>
  <c r="J4" i="11"/>
  <c r="K4" i="11"/>
  <c r="L4" i="11"/>
  <c r="M4" i="11"/>
  <c r="N4" i="11"/>
  <c r="O4" i="11"/>
  <c r="P4" i="11"/>
  <c r="Q4" i="11"/>
  <c r="R4" i="11"/>
  <c r="S4" i="11"/>
  <c r="T4" i="11"/>
  <c r="U4" i="11"/>
  <c r="W4" i="11"/>
  <c r="D8" i="11"/>
  <c r="E8" i="11"/>
  <c r="F8" i="11"/>
  <c r="G8" i="11"/>
  <c r="H8" i="11"/>
  <c r="I8" i="11"/>
  <c r="J8" i="11"/>
  <c r="K8" i="11"/>
  <c r="L8" i="11"/>
  <c r="M8" i="11"/>
  <c r="N8" i="11"/>
  <c r="O8" i="11"/>
  <c r="P8" i="11"/>
  <c r="Q8" i="11"/>
  <c r="R8" i="11"/>
  <c r="S8" i="11"/>
  <c r="T8" i="11"/>
  <c r="U8" i="11"/>
  <c r="W8" i="11"/>
  <c r="D9" i="11"/>
  <c r="E9" i="11"/>
  <c r="F9" i="11"/>
  <c r="G9" i="11"/>
  <c r="H9" i="11"/>
  <c r="I9" i="11"/>
  <c r="J9" i="11"/>
  <c r="K9" i="11"/>
  <c r="L9" i="11"/>
  <c r="M9" i="11"/>
  <c r="N9" i="11"/>
  <c r="O9" i="11"/>
  <c r="P9" i="11"/>
  <c r="Q9" i="11"/>
  <c r="R9" i="11"/>
  <c r="S9" i="11"/>
  <c r="T9" i="11"/>
  <c r="U9" i="11"/>
  <c r="W9" i="11"/>
  <c r="D10" i="11"/>
  <c r="E10" i="11"/>
  <c r="F10" i="11"/>
  <c r="G10" i="11"/>
  <c r="H10" i="11"/>
  <c r="I10" i="11"/>
  <c r="J10" i="11"/>
  <c r="K10" i="11"/>
  <c r="L10" i="11"/>
  <c r="M10" i="11"/>
  <c r="N10" i="11"/>
  <c r="O10" i="11"/>
  <c r="P10" i="11"/>
  <c r="Q10" i="11"/>
  <c r="R10" i="11"/>
  <c r="S10" i="11"/>
  <c r="T10" i="11"/>
  <c r="U10" i="11"/>
  <c r="W10" i="11"/>
  <c r="D11" i="11"/>
  <c r="E11" i="11"/>
  <c r="F11" i="11"/>
  <c r="G11" i="11"/>
  <c r="H11" i="11"/>
  <c r="I11" i="11"/>
  <c r="J11" i="11"/>
  <c r="K11" i="11"/>
  <c r="L11" i="11"/>
  <c r="M11" i="11"/>
  <c r="N11" i="11"/>
  <c r="O11" i="11"/>
  <c r="P11" i="11"/>
  <c r="Q11" i="11"/>
  <c r="R11" i="11"/>
  <c r="S11" i="11"/>
  <c r="T11" i="11"/>
  <c r="U11" i="11"/>
  <c r="W11" i="11"/>
  <c r="D12" i="11"/>
  <c r="E12" i="11"/>
  <c r="F12" i="11"/>
  <c r="G12" i="11"/>
  <c r="H12" i="11"/>
  <c r="I12" i="11"/>
  <c r="J12" i="11"/>
  <c r="K12" i="11"/>
  <c r="L12" i="11"/>
  <c r="M12" i="11"/>
  <c r="N12" i="11"/>
  <c r="O12" i="11"/>
  <c r="P12" i="11"/>
  <c r="Q12" i="11"/>
  <c r="R12" i="11"/>
  <c r="S12" i="11"/>
  <c r="T12" i="11"/>
  <c r="U12" i="11"/>
  <c r="W12" i="11"/>
  <c r="D13" i="11"/>
  <c r="E13" i="11"/>
  <c r="F13" i="11"/>
  <c r="G13" i="11"/>
  <c r="H13" i="11"/>
  <c r="I13" i="11"/>
  <c r="J13" i="11"/>
  <c r="K13" i="11"/>
  <c r="L13" i="11"/>
  <c r="M13" i="11"/>
  <c r="N13" i="11"/>
  <c r="O13" i="11"/>
  <c r="P13" i="11"/>
  <c r="Q13" i="11"/>
  <c r="R13" i="11"/>
  <c r="S13" i="11"/>
  <c r="T13" i="11"/>
  <c r="U13" i="11"/>
  <c r="W13" i="11"/>
  <c r="D14" i="11"/>
  <c r="E14" i="11"/>
  <c r="F14" i="11"/>
  <c r="G14" i="11"/>
  <c r="H14" i="11"/>
  <c r="I14" i="11"/>
  <c r="J14" i="11"/>
  <c r="K14" i="11"/>
  <c r="L14" i="11"/>
  <c r="M14" i="11"/>
  <c r="N14" i="11"/>
  <c r="O14" i="11"/>
  <c r="P14" i="11"/>
  <c r="Q14" i="11"/>
  <c r="R14" i="11"/>
  <c r="S14" i="11"/>
  <c r="T14" i="11"/>
  <c r="U14" i="11"/>
  <c r="W14" i="11"/>
  <c r="D15" i="11"/>
  <c r="E15" i="11"/>
  <c r="F15" i="11"/>
  <c r="G15" i="11"/>
  <c r="H15" i="11"/>
  <c r="I15" i="11"/>
  <c r="J15" i="11"/>
  <c r="K15" i="11"/>
  <c r="L15" i="11"/>
  <c r="M15" i="11"/>
  <c r="N15" i="11"/>
  <c r="O15" i="11"/>
  <c r="P15" i="11"/>
  <c r="Q15" i="11"/>
  <c r="R15" i="11"/>
  <c r="S15" i="11"/>
  <c r="T15" i="11"/>
  <c r="U15" i="11"/>
  <c r="W15" i="11"/>
  <c r="W16" i="11"/>
  <c r="V18" i="11"/>
  <c r="U8" i="12"/>
  <c r="C18" i="11"/>
  <c r="D16" i="11"/>
  <c r="D18" i="11"/>
  <c r="E16" i="11"/>
  <c r="E18" i="11"/>
  <c r="F16" i="11"/>
  <c r="F18" i="11"/>
  <c r="E4" i="12"/>
  <c r="E8" i="12"/>
  <c r="G16" i="11"/>
  <c r="G18" i="11"/>
  <c r="F8" i="12"/>
  <c r="H16" i="11"/>
  <c r="H18" i="11"/>
  <c r="G8" i="12"/>
  <c r="I16" i="11"/>
  <c r="I18" i="11"/>
  <c r="H8" i="12"/>
  <c r="J16" i="11"/>
  <c r="J18" i="11"/>
  <c r="I8" i="12"/>
  <c r="K16" i="11"/>
  <c r="K18" i="11"/>
  <c r="J8" i="12"/>
  <c r="L16" i="11"/>
  <c r="L18" i="11"/>
  <c r="K8" i="12"/>
  <c r="M16" i="11"/>
  <c r="M18" i="11"/>
  <c r="L8" i="12"/>
  <c r="N16" i="11"/>
  <c r="N18" i="11"/>
  <c r="M8" i="12"/>
  <c r="O16" i="11"/>
  <c r="O18" i="11"/>
  <c r="N8" i="12"/>
  <c r="P16" i="11"/>
  <c r="P18" i="11"/>
  <c r="O8" i="12"/>
  <c r="Q16" i="11"/>
  <c r="Q18" i="11"/>
  <c r="P8" i="12"/>
  <c r="R16" i="11"/>
  <c r="R18" i="11"/>
  <c r="Q8" i="12"/>
  <c r="S16" i="11"/>
  <c r="S18" i="11"/>
  <c r="R8" i="12"/>
  <c r="T16" i="11"/>
  <c r="T18" i="11"/>
  <c r="S8" i="12"/>
  <c r="U16" i="11"/>
  <c r="U18" i="11"/>
  <c r="T8" i="12"/>
  <c r="U10" i="12"/>
  <c r="U20" i="12"/>
  <c r="U19" i="12"/>
  <c r="U21" i="12"/>
  <c r="U13" i="12"/>
  <c r="U14" i="12"/>
  <c r="U15" i="12"/>
  <c r="U16" i="12"/>
  <c r="U23" i="12"/>
  <c r="U25" i="12"/>
  <c r="E24" i="13"/>
  <c r="T10" i="12"/>
  <c r="T20" i="12"/>
  <c r="T19" i="12"/>
  <c r="T21" i="12"/>
  <c r="T13" i="12"/>
  <c r="T14" i="12"/>
  <c r="T15" i="12"/>
  <c r="T16" i="12"/>
  <c r="T23" i="12"/>
  <c r="T25" i="12"/>
  <c r="E23" i="13"/>
  <c r="S10" i="12"/>
  <c r="S20" i="12"/>
  <c r="S19" i="12"/>
  <c r="S21" i="12"/>
  <c r="S13" i="12"/>
  <c r="S14" i="12"/>
  <c r="S15" i="12"/>
  <c r="S16" i="12"/>
  <c r="S23" i="12"/>
  <c r="S25" i="12"/>
  <c r="E22" i="13"/>
  <c r="R10" i="12"/>
  <c r="R20" i="12"/>
  <c r="R19" i="12"/>
  <c r="R21" i="12"/>
  <c r="R13" i="12"/>
  <c r="R14" i="12"/>
  <c r="R15" i="12"/>
  <c r="R16" i="12"/>
  <c r="R23" i="12"/>
  <c r="R25" i="12"/>
  <c r="E21" i="13"/>
  <c r="Q10" i="12"/>
  <c r="Q20" i="12"/>
  <c r="Q19" i="12"/>
  <c r="Q21" i="12"/>
  <c r="Q13" i="12"/>
  <c r="Q14" i="12"/>
  <c r="Q15" i="12"/>
  <c r="Q16" i="12"/>
  <c r="Q23" i="12"/>
  <c r="Q25" i="12"/>
  <c r="E20" i="13"/>
  <c r="P10" i="12"/>
  <c r="P20" i="12"/>
  <c r="P19" i="12"/>
  <c r="P21" i="12"/>
  <c r="P13" i="12"/>
  <c r="P14" i="12"/>
  <c r="P15" i="12"/>
  <c r="P16" i="12"/>
  <c r="P23" i="12"/>
  <c r="P25" i="12"/>
  <c r="E19" i="13"/>
  <c r="O10" i="12"/>
  <c r="O20" i="12"/>
  <c r="O19" i="12"/>
  <c r="O21" i="12"/>
  <c r="O13" i="12"/>
  <c r="O14" i="12"/>
  <c r="O15" i="12"/>
  <c r="O16" i="12"/>
  <c r="O23" i="12"/>
  <c r="O25" i="12"/>
  <c r="E18" i="13"/>
  <c r="N10" i="12"/>
  <c r="N20" i="12"/>
  <c r="N19" i="12"/>
  <c r="N21" i="12"/>
  <c r="N13" i="12"/>
  <c r="N14" i="12"/>
  <c r="N15" i="12"/>
  <c r="N16" i="12"/>
  <c r="N23" i="12"/>
  <c r="N25" i="12"/>
  <c r="E17" i="13"/>
  <c r="M10" i="12"/>
  <c r="M20" i="12"/>
  <c r="M19" i="12"/>
  <c r="M21" i="12"/>
  <c r="M13" i="12"/>
  <c r="M14" i="12"/>
  <c r="M15" i="12"/>
  <c r="M16" i="12"/>
  <c r="M23" i="12"/>
  <c r="M25" i="12"/>
  <c r="E16" i="13"/>
  <c r="L10" i="12"/>
  <c r="L20" i="12"/>
  <c r="L19" i="12"/>
  <c r="L21" i="12"/>
  <c r="L13" i="12"/>
  <c r="L14" i="12"/>
  <c r="L15" i="12"/>
  <c r="L16" i="12"/>
  <c r="L23" i="12"/>
  <c r="L25" i="12"/>
  <c r="E15" i="13"/>
  <c r="K10" i="12"/>
  <c r="K20" i="12"/>
  <c r="K19" i="12"/>
  <c r="K21" i="12"/>
  <c r="K13" i="12"/>
  <c r="K14" i="12"/>
  <c r="K15" i="12"/>
  <c r="K16" i="12"/>
  <c r="K23" i="12"/>
  <c r="K25" i="12"/>
  <c r="E14" i="13"/>
  <c r="J10" i="12"/>
  <c r="J20" i="12"/>
  <c r="J19" i="12"/>
  <c r="J21" i="12"/>
  <c r="J13" i="12"/>
  <c r="J14" i="12"/>
  <c r="J15" i="12"/>
  <c r="J16" i="12"/>
  <c r="J23" i="12"/>
  <c r="J25" i="12"/>
  <c r="E13" i="13"/>
  <c r="I10" i="12"/>
  <c r="I20" i="12"/>
  <c r="I19" i="12"/>
  <c r="I21" i="12"/>
  <c r="I13" i="12"/>
  <c r="I14" i="12"/>
  <c r="I15" i="12"/>
  <c r="I16" i="12"/>
  <c r="I23" i="12"/>
  <c r="I25" i="12"/>
  <c r="E12" i="13"/>
  <c r="H10" i="12"/>
  <c r="H20" i="12"/>
  <c r="H19" i="12"/>
  <c r="H21" i="12"/>
  <c r="H13" i="12"/>
  <c r="H14" i="12"/>
  <c r="H15" i="12"/>
  <c r="H16" i="12"/>
  <c r="H23" i="12"/>
  <c r="H25" i="12"/>
  <c r="E11" i="13"/>
  <c r="G10" i="12"/>
  <c r="G20" i="12"/>
  <c r="G19" i="12"/>
  <c r="G21" i="12"/>
  <c r="G13" i="12"/>
  <c r="G14" i="12"/>
  <c r="G15" i="12"/>
  <c r="G16" i="12"/>
  <c r="G23" i="12"/>
  <c r="G25" i="12"/>
  <c r="E10" i="13"/>
  <c r="F10" i="12"/>
  <c r="F20" i="12"/>
  <c r="F19" i="12"/>
  <c r="F21" i="12"/>
  <c r="F13" i="12"/>
  <c r="F14" i="12"/>
  <c r="F15" i="12"/>
  <c r="F16" i="12"/>
  <c r="F23" i="12"/>
  <c r="F25" i="12"/>
  <c r="E9" i="13"/>
  <c r="K24" i="13"/>
  <c r="K23" i="13"/>
  <c r="K22" i="13"/>
  <c r="K21" i="13"/>
  <c r="K20" i="13"/>
  <c r="K19" i="13"/>
  <c r="K18" i="13"/>
  <c r="K17" i="13"/>
  <c r="K16" i="13"/>
  <c r="K15" i="13"/>
  <c r="K14" i="13"/>
  <c r="K13" i="13"/>
  <c r="K12" i="13"/>
  <c r="K11" i="13"/>
  <c r="K10" i="13"/>
  <c r="K9" i="13"/>
  <c r="J24" i="13"/>
  <c r="J23" i="13"/>
  <c r="J22" i="13"/>
  <c r="J21" i="13"/>
  <c r="J20" i="13"/>
  <c r="J19" i="13"/>
  <c r="J18" i="13"/>
  <c r="J17" i="13"/>
  <c r="J16" i="13"/>
  <c r="J15" i="13"/>
  <c r="J14" i="13"/>
  <c r="J13" i="13"/>
  <c r="J12" i="13"/>
  <c r="J11" i="13"/>
  <c r="J10" i="13"/>
  <c r="J9" i="13"/>
  <c r="I24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I11" i="13"/>
  <c r="I10" i="13"/>
  <c r="I9" i="13"/>
  <c r="D9" i="13"/>
  <c r="R9" i="13"/>
  <c r="D11" i="14"/>
  <c r="D10" i="13"/>
  <c r="R10" i="13"/>
  <c r="D12" i="14"/>
  <c r="D11" i="13"/>
  <c r="R11" i="13"/>
  <c r="D13" i="14"/>
  <c r="D12" i="13"/>
  <c r="R12" i="13"/>
  <c r="D14" i="14"/>
  <c r="D13" i="13"/>
  <c r="R13" i="13"/>
  <c r="D15" i="14"/>
  <c r="D14" i="13"/>
  <c r="R14" i="13"/>
  <c r="D16" i="14"/>
  <c r="D15" i="13"/>
  <c r="R15" i="13"/>
  <c r="D17" i="14"/>
  <c r="D16" i="13"/>
  <c r="R16" i="13"/>
  <c r="D18" i="14"/>
  <c r="D17" i="13"/>
  <c r="R17" i="13"/>
  <c r="D19" i="14"/>
  <c r="D18" i="13"/>
  <c r="R18" i="13"/>
  <c r="D20" i="14"/>
  <c r="D19" i="13"/>
  <c r="R19" i="13"/>
  <c r="D21" i="14"/>
  <c r="D20" i="13"/>
  <c r="R20" i="13"/>
  <c r="D22" i="14"/>
  <c r="D21" i="13"/>
  <c r="R21" i="13"/>
  <c r="D23" i="14"/>
  <c r="D22" i="13"/>
  <c r="R22" i="13"/>
  <c r="D24" i="14"/>
  <c r="D23" i="13"/>
  <c r="R23" i="13"/>
  <c r="D25" i="14"/>
  <c r="D24" i="13"/>
  <c r="R24" i="13"/>
  <c r="D26" i="14"/>
  <c r="D5" i="13"/>
  <c r="J5" i="13"/>
  <c r="R5" i="13"/>
  <c r="D7" i="14"/>
  <c r="D6" i="13"/>
  <c r="J6" i="13"/>
  <c r="R6" i="13"/>
  <c r="D8" i="14"/>
  <c r="D7" i="13"/>
  <c r="J7" i="13"/>
  <c r="R7" i="13"/>
  <c r="D9" i="14"/>
  <c r="J8" i="13"/>
  <c r="D8" i="13"/>
  <c r="R8" i="13"/>
  <c r="D10" i="14"/>
  <c r="D27" i="14"/>
  <c r="C9" i="13"/>
  <c r="Q9" i="13"/>
  <c r="C11" i="14"/>
  <c r="C10" i="13"/>
  <c r="Q10" i="13"/>
  <c r="C12" i="14"/>
  <c r="C11" i="13"/>
  <c r="Q11" i="13"/>
  <c r="C13" i="14"/>
  <c r="C12" i="13"/>
  <c r="Q12" i="13"/>
  <c r="C14" i="14"/>
  <c r="C13" i="13"/>
  <c r="Q13" i="13"/>
  <c r="C15" i="14"/>
  <c r="C14" i="13"/>
  <c r="Q14" i="13"/>
  <c r="C16" i="14"/>
  <c r="C15" i="13"/>
  <c r="Q15" i="13"/>
  <c r="C17" i="14"/>
  <c r="C16" i="13"/>
  <c r="Q16" i="13"/>
  <c r="C18" i="14"/>
  <c r="C17" i="13"/>
  <c r="Q17" i="13"/>
  <c r="C19" i="14"/>
  <c r="C18" i="13"/>
  <c r="Q18" i="13"/>
  <c r="C20" i="14"/>
  <c r="C19" i="13"/>
  <c r="Q19" i="13"/>
  <c r="C21" i="14"/>
  <c r="C20" i="13"/>
  <c r="Q20" i="13"/>
  <c r="C22" i="14"/>
  <c r="C21" i="13"/>
  <c r="Q21" i="13"/>
  <c r="C23" i="14"/>
  <c r="C22" i="13"/>
  <c r="Q22" i="13"/>
  <c r="C24" i="14"/>
  <c r="C23" i="13"/>
  <c r="Q23" i="13"/>
  <c r="C25" i="14"/>
  <c r="C24" i="13"/>
  <c r="Q24" i="13"/>
  <c r="C26" i="14"/>
  <c r="C5" i="13"/>
  <c r="I5" i="13"/>
  <c r="Q5" i="13"/>
  <c r="C7" i="14"/>
  <c r="I6" i="13"/>
  <c r="C6" i="13"/>
  <c r="Q6" i="13"/>
  <c r="C8" i="14"/>
  <c r="I7" i="13"/>
  <c r="C7" i="13"/>
  <c r="Q7" i="13"/>
  <c r="C9" i="14"/>
  <c r="I8" i="13"/>
  <c r="C8" i="13"/>
  <c r="Q8" i="13"/>
  <c r="C10" i="14"/>
  <c r="C27" i="14"/>
  <c r="B9" i="13"/>
  <c r="P9" i="13"/>
  <c r="B11" i="14"/>
  <c r="B10" i="13"/>
  <c r="P10" i="13"/>
  <c r="B12" i="14"/>
  <c r="B11" i="13"/>
  <c r="P11" i="13"/>
  <c r="B13" i="14"/>
  <c r="B12" i="13"/>
  <c r="P12" i="13"/>
  <c r="B14" i="14"/>
  <c r="B13" i="13"/>
  <c r="P13" i="13"/>
  <c r="B15" i="14"/>
  <c r="B14" i="13"/>
  <c r="P14" i="13"/>
  <c r="B16" i="14"/>
  <c r="B15" i="13"/>
  <c r="P15" i="13"/>
  <c r="B17" i="14"/>
  <c r="B16" i="13"/>
  <c r="P16" i="13"/>
  <c r="B18" i="14"/>
  <c r="B17" i="13"/>
  <c r="P17" i="13"/>
  <c r="B19" i="14"/>
  <c r="B18" i="13"/>
  <c r="P18" i="13"/>
  <c r="B20" i="14"/>
  <c r="B19" i="13"/>
  <c r="P19" i="13"/>
  <c r="B21" i="14"/>
  <c r="B20" i="13"/>
  <c r="P20" i="13"/>
  <c r="B22" i="14"/>
  <c r="B21" i="13"/>
  <c r="P21" i="13"/>
  <c r="B23" i="14"/>
  <c r="B22" i="13"/>
  <c r="P22" i="13"/>
  <c r="B24" i="14"/>
  <c r="B23" i="13"/>
  <c r="P23" i="13"/>
  <c r="B25" i="14"/>
  <c r="B24" i="13"/>
  <c r="P24" i="13"/>
  <c r="B26" i="14"/>
  <c r="B8" i="13"/>
  <c r="P8" i="13"/>
  <c r="B10" i="14"/>
  <c r="B5" i="13"/>
  <c r="H5" i="13"/>
  <c r="P5" i="13"/>
  <c r="B7" i="14"/>
  <c r="B6" i="13"/>
  <c r="H6" i="13"/>
  <c r="P6" i="13"/>
  <c r="B8" i="14"/>
  <c r="B7" i="13"/>
  <c r="H7" i="13"/>
  <c r="P7" i="13"/>
  <c r="B9" i="14"/>
  <c r="B27" i="14"/>
  <c r="K8" i="13"/>
  <c r="K7" i="13"/>
  <c r="K6" i="13"/>
  <c r="K5" i="13"/>
  <c r="C16" i="10"/>
  <c r="D16" i="10"/>
  <c r="V16" i="10"/>
  <c r="V14" i="10"/>
  <c r="V13" i="10"/>
  <c r="V12" i="10"/>
  <c r="V11" i="10"/>
  <c r="V10" i="10"/>
  <c r="V9" i="10"/>
  <c r="V8" i="10"/>
  <c r="V7" i="10"/>
  <c r="V6" i="10"/>
  <c r="V5" i="10"/>
  <c r="V4" i="10"/>
  <c r="E5" i="9"/>
  <c r="E6" i="9"/>
  <c r="H6" i="9"/>
  <c r="E7" i="9"/>
  <c r="E26" i="14"/>
  <c r="E25" i="14"/>
  <c r="E24" i="14"/>
  <c r="E23" i="14"/>
  <c r="E22" i="14"/>
  <c r="E21" i="14"/>
  <c r="E20" i="14"/>
  <c r="E19" i="14"/>
  <c r="E18" i="14"/>
  <c r="E17" i="14"/>
  <c r="E16" i="14"/>
  <c r="E15" i="14"/>
  <c r="E14" i="14"/>
  <c r="E13" i="14"/>
  <c r="E12" i="14"/>
  <c r="E11" i="14"/>
  <c r="E10" i="14"/>
  <c r="E9" i="14"/>
  <c r="E8" i="14"/>
  <c r="E7" i="14"/>
  <c r="T5" i="13"/>
  <c r="T6" i="13"/>
  <c r="T7" i="13"/>
  <c r="T8" i="13"/>
  <c r="T9" i="13"/>
  <c r="T10" i="13"/>
  <c r="T11" i="13"/>
  <c r="T12" i="13"/>
  <c r="T13" i="13"/>
  <c r="T14" i="13"/>
  <c r="T15" i="13"/>
  <c r="T16" i="13"/>
  <c r="T17" i="13"/>
  <c r="T18" i="13"/>
  <c r="T19" i="13"/>
  <c r="T20" i="13"/>
  <c r="T21" i="13"/>
  <c r="T22" i="13"/>
  <c r="T23" i="13"/>
  <c r="T24" i="13"/>
  <c r="T25" i="13"/>
  <c r="E29" i="14"/>
  <c r="E27" i="14"/>
  <c r="E8" i="4"/>
  <c r="E9" i="4"/>
  <c r="E10" i="4"/>
  <c r="E11" i="4"/>
  <c r="E12" i="4"/>
  <c r="E13" i="4"/>
  <c r="E14" i="4"/>
  <c r="E15" i="4"/>
  <c r="C13" i="12"/>
  <c r="D13" i="12"/>
  <c r="E13" i="12"/>
  <c r="V13" i="12"/>
  <c r="F16" i="3"/>
  <c r="F4" i="12"/>
  <c r="G16" i="3"/>
  <c r="G4" i="12"/>
  <c r="H16" i="3"/>
  <c r="H4" i="12"/>
  <c r="I16" i="3"/>
  <c r="I4" i="12"/>
  <c r="J4" i="12"/>
  <c r="K4" i="12"/>
  <c r="L4" i="12"/>
  <c r="M4" i="12"/>
  <c r="N4" i="12"/>
  <c r="O4" i="12"/>
  <c r="P4" i="12"/>
  <c r="Q4" i="12"/>
  <c r="R4" i="12"/>
  <c r="S4" i="12"/>
  <c r="T4" i="12"/>
  <c r="U4" i="12"/>
  <c r="C10" i="12"/>
  <c r="C19" i="12"/>
  <c r="D10" i="12"/>
  <c r="D19" i="12"/>
  <c r="E10" i="12"/>
  <c r="E19" i="12"/>
  <c r="V19" i="12"/>
  <c r="E33" i="14"/>
  <c r="C14" i="12"/>
  <c r="D14" i="12"/>
  <c r="E14" i="12"/>
  <c r="V14" i="12"/>
  <c r="E34" i="14"/>
  <c r="C20" i="12"/>
  <c r="D20" i="12"/>
  <c r="E20" i="12"/>
  <c r="V20" i="12"/>
  <c r="E35" i="14"/>
  <c r="C15" i="12"/>
  <c r="D15" i="12"/>
  <c r="E15" i="12"/>
  <c r="V15" i="12"/>
  <c r="E36" i="14"/>
  <c r="E37" i="14"/>
  <c r="E44" i="14"/>
  <c r="E41" i="14"/>
  <c r="E43" i="14"/>
  <c r="C21" i="12"/>
  <c r="C16" i="12"/>
  <c r="C23" i="12"/>
  <c r="D21" i="12"/>
  <c r="D16" i="12"/>
  <c r="D23" i="12"/>
  <c r="E21" i="12"/>
  <c r="E16" i="12"/>
  <c r="E23" i="12"/>
  <c r="V23" i="12"/>
  <c r="V21" i="12"/>
  <c r="V16" i="12"/>
  <c r="U3" i="3"/>
  <c r="A24" i="13"/>
  <c r="A26" i="14"/>
  <c r="T3" i="3"/>
  <c r="A23" i="13"/>
  <c r="A25" i="14"/>
  <c r="S3" i="3"/>
  <c r="A22" i="13"/>
  <c r="A24" i="14"/>
  <c r="R3" i="3"/>
  <c r="A21" i="13"/>
  <c r="A23" i="14"/>
  <c r="Q3" i="3"/>
  <c r="A20" i="13"/>
  <c r="A22" i="14"/>
  <c r="P3" i="3"/>
  <c r="A19" i="13"/>
  <c r="A21" i="14"/>
  <c r="O3" i="3"/>
  <c r="A18" i="13"/>
  <c r="A20" i="14"/>
  <c r="N3" i="3"/>
  <c r="A17" i="13"/>
  <c r="A19" i="14"/>
  <c r="M3" i="3"/>
  <c r="A16" i="13"/>
  <c r="A18" i="14"/>
  <c r="L3" i="3"/>
  <c r="A15" i="13"/>
  <c r="A17" i="14"/>
  <c r="K3" i="3"/>
  <c r="A14" i="13"/>
  <c r="A16" i="14"/>
  <c r="J3" i="3"/>
  <c r="A13" i="13"/>
  <c r="A15" i="14"/>
  <c r="I3" i="3"/>
  <c r="A12" i="13"/>
  <c r="A14" i="14"/>
  <c r="H3" i="3"/>
  <c r="A11" i="13"/>
  <c r="A13" i="14"/>
  <c r="G3" i="3"/>
  <c r="A10" i="13"/>
  <c r="A12" i="14"/>
  <c r="F3" i="3"/>
  <c r="A9" i="13"/>
  <c r="A11" i="14"/>
  <c r="E3" i="3"/>
  <c r="A8" i="13"/>
  <c r="A10" i="14"/>
  <c r="D3" i="3"/>
  <c r="A7" i="13"/>
  <c r="A9" i="14"/>
  <c r="C3" i="3"/>
  <c r="A6" i="13"/>
  <c r="A8" i="14"/>
  <c r="B3" i="3"/>
  <c r="A5" i="13"/>
  <c r="A7" i="14"/>
  <c r="A1" i="14"/>
  <c r="A4" i="14"/>
  <c r="A2" i="14"/>
  <c r="E25" i="12"/>
  <c r="E8" i="13"/>
  <c r="D25" i="12"/>
  <c r="E7" i="13"/>
  <c r="C25" i="12"/>
  <c r="E6" i="13"/>
  <c r="E5" i="13"/>
  <c r="M5" i="13"/>
  <c r="U5" i="13"/>
  <c r="M6" i="13"/>
  <c r="U6" i="13"/>
  <c r="M7" i="13"/>
  <c r="U7" i="13"/>
  <c r="M8" i="13"/>
  <c r="U8" i="13"/>
  <c r="M9" i="13"/>
  <c r="U9" i="13"/>
  <c r="M10" i="13"/>
  <c r="U10" i="13"/>
  <c r="M11" i="13"/>
  <c r="U11" i="13"/>
  <c r="M12" i="13"/>
  <c r="U12" i="13"/>
  <c r="M13" i="13"/>
  <c r="U13" i="13"/>
  <c r="M14" i="13"/>
  <c r="U14" i="13"/>
  <c r="M15" i="13"/>
  <c r="U15" i="13"/>
  <c r="M16" i="13"/>
  <c r="U16" i="13"/>
  <c r="M17" i="13"/>
  <c r="U17" i="13"/>
  <c r="M18" i="13"/>
  <c r="U18" i="13"/>
  <c r="M19" i="13"/>
  <c r="U19" i="13"/>
  <c r="M20" i="13"/>
  <c r="U20" i="13"/>
  <c r="M21" i="13"/>
  <c r="U21" i="13"/>
  <c r="M22" i="13"/>
  <c r="U22" i="13"/>
  <c r="M23" i="13"/>
  <c r="U23" i="13"/>
  <c r="M24" i="13"/>
  <c r="U24" i="13"/>
  <c r="U25" i="13"/>
  <c r="S5" i="13"/>
  <c r="S6" i="13"/>
  <c r="S7" i="13"/>
  <c r="S8" i="13"/>
  <c r="S9" i="13"/>
  <c r="S10" i="13"/>
  <c r="S11" i="13"/>
  <c r="S12" i="13"/>
  <c r="S13" i="13"/>
  <c r="S14" i="13"/>
  <c r="S15" i="13"/>
  <c r="S16" i="13"/>
  <c r="S17" i="13"/>
  <c r="S18" i="13"/>
  <c r="S19" i="13"/>
  <c r="S20" i="13"/>
  <c r="S21" i="13"/>
  <c r="S22" i="13"/>
  <c r="S23" i="13"/>
  <c r="S24" i="13"/>
  <c r="S25" i="13"/>
  <c r="L24" i="13"/>
  <c r="N24" i="13"/>
  <c r="L23" i="13"/>
  <c r="N23" i="13"/>
  <c r="L22" i="13"/>
  <c r="N22" i="13"/>
  <c r="L21" i="13"/>
  <c r="N21" i="13"/>
  <c r="L20" i="13"/>
  <c r="N20" i="13"/>
  <c r="L19" i="13"/>
  <c r="N19" i="13"/>
  <c r="L18" i="13"/>
  <c r="N18" i="13"/>
  <c r="L17" i="13"/>
  <c r="N17" i="13"/>
  <c r="L16" i="13"/>
  <c r="N16" i="13"/>
  <c r="L15" i="13"/>
  <c r="N15" i="13"/>
  <c r="L14" i="13"/>
  <c r="N14" i="13"/>
  <c r="L13" i="13"/>
  <c r="N13" i="13"/>
  <c r="L12" i="13"/>
  <c r="N12" i="13"/>
  <c r="L11" i="13"/>
  <c r="N11" i="13"/>
  <c r="L10" i="13"/>
  <c r="N10" i="13"/>
  <c r="L9" i="13"/>
  <c r="N9" i="13"/>
  <c r="L8" i="13"/>
  <c r="N8" i="13"/>
  <c r="L7" i="13"/>
  <c r="N7" i="13"/>
  <c r="L6" i="13"/>
  <c r="N6" i="13"/>
  <c r="L5" i="13"/>
  <c r="N5" i="13"/>
  <c r="P25" i="13"/>
  <c r="Q25" i="13"/>
  <c r="R25" i="13"/>
  <c r="O24" i="13"/>
  <c r="O23" i="13"/>
  <c r="O22" i="13"/>
  <c r="O21" i="13"/>
  <c r="O20" i="13"/>
  <c r="O19" i="13"/>
  <c r="O18" i="13"/>
  <c r="O17" i="13"/>
  <c r="O16" i="13"/>
  <c r="O15" i="13"/>
  <c r="O14" i="13"/>
  <c r="O13" i="13"/>
  <c r="O12" i="13"/>
  <c r="O11" i="13"/>
  <c r="O10" i="13"/>
  <c r="O9" i="13"/>
  <c r="O8" i="13"/>
  <c r="O7" i="13"/>
  <c r="O6" i="13"/>
  <c r="O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G7" i="13"/>
  <c r="G6" i="13"/>
  <c r="G5" i="13"/>
  <c r="U3" i="12"/>
  <c r="T3" i="12"/>
  <c r="S3" i="12"/>
  <c r="R3" i="12"/>
  <c r="Q3" i="12"/>
  <c r="P3" i="12"/>
  <c r="O3" i="12"/>
  <c r="N3" i="12"/>
  <c r="M3" i="12"/>
  <c r="L3" i="12"/>
  <c r="K3" i="12"/>
  <c r="J3" i="12"/>
  <c r="I3" i="12"/>
  <c r="H3" i="12"/>
  <c r="G3" i="12"/>
  <c r="F3" i="12"/>
  <c r="E3" i="12"/>
  <c r="D3" i="12"/>
  <c r="C3" i="12"/>
  <c r="B3" i="12"/>
  <c r="A15" i="11"/>
  <c r="A14" i="11"/>
  <c r="A13" i="11"/>
  <c r="A12" i="11"/>
  <c r="A11" i="11"/>
  <c r="A10" i="11"/>
  <c r="A9" i="11"/>
  <c r="A7" i="11"/>
  <c r="A6" i="11"/>
  <c r="A5" i="11"/>
  <c r="A4" i="11"/>
  <c r="V3" i="11"/>
  <c r="U3" i="11"/>
  <c r="T3" i="11"/>
  <c r="S3" i="11"/>
  <c r="R3" i="11"/>
  <c r="Q3" i="11"/>
  <c r="P3" i="11"/>
  <c r="O3" i="11"/>
  <c r="N3" i="11"/>
  <c r="M3" i="11"/>
  <c r="L3" i="11"/>
  <c r="K3" i="11"/>
  <c r="J3" i="11"/>
  <c r="I3" i="11"/>
  <c r="H3" i="11"/>
  <c r="G3" i="11"/>
  <c r="F3" i="11"/>
  <c r="E3" i="11"/>
  <c r="D3" i="11"/>
  <c r="C3" i="11"/>
  <c r="X4" i="7"/>
  <c r="Y4" i="7"/>
  <c r="Z4" i="7"/>
  <c r="X5" i="7"/>
  <c r="Y5" i="7"/>
  <c r="Z5" i="7"/>
  <c r="X6" i="7"/>
  <c r="Y6" i="7"/>
  <c r="Z6" i="7"/>
  <c r="X7" i="7"/>
  <c r="Y7" i="7"/>
  <c r="Z7" i="7"/>
  <c r="X8" i="7"/>
  <c r="Y8" i="7"/>
  <c r="Z8" i="7"/>
  <c r="X9" i="7"/>
  <c r="Y9" i="7"/>
  <c r="Z9" i="7"/>
  <c r="X10" i="7"/>
  <c r="Y10" i="7"/>
  <c r="Z10" i="7"/>
  <c r="X11" i="7"/>
  <c r="Y11" i="7"/>
  <c r="Z11" i="7"/>
  <c r="X12" i="7"/>
  <c r="Y12" i="7"/>
  <c r="Z12" i="7"/>
  <c r="X13" i="7"/>
  <c r="Y13" i="7"/>
  <c r="Z13" i="7"/>
  <c r="X14" i="7"/>
  <c r="Y14" i="7"/>
  <c r="Z14" i="7"/>
  <c r="X15" i="7"/>
  <c r="Y15" i="7"/>
  <c r="Z15" i="7"/>
  <c r="Z16" i="7"/>
  <c r="Y16" i="7"/>
  <c r="X16" i="7"/>
  <c r="U16" i="10"/>
  <c r="T16" i="10"/>
  <c r="S16" i="10"/>
  <c r="R16" i="10"/>
  <c r="Q16" i="10"/>
  <c r="P16" i="10"/>
  <c r="O16" i="10"/>
  <c r="N16" i="10"/>
  <c r="M16" i="10"/>
  <c r="L16" i="10"/>
  <c r="K16" i="10"/>
  <c r="J16" i="10"/>
  <c r="I16" i="10"/>
  <c r="H16" i="10"/>
  <c r="G16" i="10"/>
  <c r="F16" i="10"/>
  <c r="E16" i="10"/>
  <c r="U3" i="10"/>
  <c r="T3" i="10"/>
  <c r="S3" i="10"/>
  <c r="R3" i="10"/>
  <c r="Q3" i="10"/>
  <c r="P3" i="10"/>
  <c r="O3" i="10"/>
  <c r="N3" i="10"/>
  <c r="M3" i="10"/>
  <c r="L3" i="10"/>
  <c r="K3" i="10"/>
  <c r="J3" i="10"/>
  <c r="I3" i="10"/>
  <c r="H3" i="10"/>
  <c r="G3" i="10"/>
  <c r="F3" i="10"/>
  <c r="E3" i="10"/>
  <c r="D3" i="10"/>
  <c r="C3" i="10"/>
  <c r="H5" i="9"/>
  <c r="H7" i="9"/>
  <c r="E8" i="9"/>
  <c r="E9" i="9"/>
  <c r="E10" i="9"/>
  <c r="E11" i="9"/>
  <c r="E12" i="9"/>
  <c r="E13" i="9"/>
  <c r="E14" i="9"/>
  <c r="E15" i="9"/>
  <c r="E16" i="9"/>
  <c r="E17" i="9"/>
  <c r="H17" i="9"/>
  <c r="H16" i="9"/>
  <c r="H15" i="9"/>
  <c r="H14" i="9"/>
  <c r="H13" i="9"/>
  <c r="H12" i="9"/>
  <c r="H11" i="9"/>
  <c r="H10" i="9"/>
  <c r="H9" i="9"/>
  <c r="H8" i="9"/>
  <c r="W15" i="7"/>
  <c r="W14" i="7"/>
  <c r="W13" i="7"/>
  <c r="W12" i="7"/>
  <c r="W11" i="7"/>
  <c r="W10" i="7"/>
  <c r="W9" i="7"/>
  <c r="W8" i="7"/>
  <c r="W7" i="7"/>
  <c r="W5" i="7"/>
  <c r="W4" i="7"/>
  <c r="W6" i="7"/>
  <c r="A15" i="7"/>
  <c r="A14" i="7"/>
  <c r="A13" i="7"/>
  <c r="A12" i="7"/>
  <c r="A11" i="7"/>
  <c r="A10" i="7"/>
  <c r="A9" i="7"/>
  <c r="A6" i="7"/>
  <c r="A5" i="7"/>
  <c r="A4" i="7"/>
  <c r="A7" i="7"/>
  <c r="V3" i="7"/>
  <c r="U3" i="7"/>
  <c r="T3" i="7"/>
  <c r="S3" i="7"/>
  <c r="R3" i="7"/>
  <c r="Q3" i="7"/>
  <c r="P3" i="7"/>
  <c r="O3" i="7"/>
  <c r="N3" i="7"/>
  <c r="M3" i="7"/>
  <c r="L3" i="7"/>
  <c r="K3" i="7"/>
  <c r="J3" i="7"/>
  <c r="I3" i="7"/>
  <c r="H3" i="7"/>
  <c r="G3" i="7"/>
  <c r="F3" i="7"/>
  <c r="E3" i="7"/>
  <c r="D3" i="7"/>
  <c r="C3" i="7"/>
  <c r="E17" i="4"/>
  <c r="G17" i="4"/>
  <c r="H17" i="4"/>
  <c r="E16" i="4"/>
  <c r="G16" i="4"/>
  <c r="H16" i="4"/>
  <c r="H18" i="4"/>
  <c r="G18" i="4"/>
  <c r="E18" i="4"/>
  <c r="U16" i="3"/>
  <c r="T16" i="3"/>
  <c r="S16" i="3"/>
  <c r="R16" i="3"/>
  <c r="Q16" i="3"/>
  <c r="P16" i="3"/>
  <c r="O16" i="3"/>
  <c r="N16" i="3"/>
  <c r="M16" i="3"/>
  <c r="L16" i="3"/>
  <c r="K16" i="3"/>
  <c r="J16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Andres Chan</author>
  </authors>
  <commentList>
    <comment ref="B6" authorId="0" shapeId="0" xr:uid="{B62883EC-1E3D-4054-B720-39D2D66C9BEC}">
      <text>
        <r>
          <rPr>
            <b/>
            <sz val="9"/>
            <color indexed="81"/>
            <rFont val="Tahoma"/>
            <charset val="1"/>
          </rPr>
          <t>Andres Chan: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<sst xmlns="http://schemas.openxmlformats.org/spreadsheetml/2006/main" count="232" uniqueCount="182">
  <si>
    <t>Recharge Center Name:</t>
  </si>
  <si>
    <t>Major Equipment Listing:</t>
  </si>
  <si>
    <t>Description of Services Provided:</t>
  </si>
  <si>
    <t>Do you have any existing agreements in place?:</t>
  </si>
  <si>
    <t>Do you expect to fully load rates?:</t>
  </si>
  <si>
    <t>Do you intend on offering discounts or free services?:</t>
  </si>
  <si>
    <t>Long Name</t>
  </si>
  <si>
    <t>Short Name</t>
  </si>
  <si>
    <t>Basis for Billing</t>
  </si>
  <si>
    <t>Examples of Basis for Billing</t>
  </si>
  <si>
    <t>Hourly</t>
  </si>
  <si>
    <t>Per Scan</t>
  </si>
  <si>
    <t>Flat Fee</t>
  </si>
  <si>
    <t>Per Machine</t>
  </si>
  <si>
    <t>Other</t>
  </si>
  <si>
    <t>Projected Volume by Service</t>
  </si>
  <si>
    <t>Users:</t>
  </si>
  <si>
    <t>Free Service</t>
  </si>
  <si>
    <t>Total</t>
  </si>
  <si>
    <t>Total:</t>
  </si>
  <si>
    <t>Runs</t>
  </si>
  <si>
    <t>Experiments</t>
  </si>
  <si>
    <t>Long Name 5</t>
  </si>
  <si>
    <t>Long Name 6</t>
  </si>
  <si>
    <t>Long Name 7</t>
  </si>
  <si>
    <t>Long Name 8</t>
  </si>
  <si>
    <t>Long Name 9</t>
  </si>
  <si>
    <t>Long Name 10</t>
  </si>
  <si>
    <t>Long Name 11</t>
  </si>
  <si>
    <t>Long Name 12</t>
  </si>
  <si>
    <t>Long Name 13</t>
  </si>
  <si>
    <t>Long Name 14</t>
  </si>
  <si>
    <t>Long Name 15</t>
  </si>
  <si>
    <t>Long Name 16</t>
  </si>
  <si>
    <t>Long Name 17</t>
  </si>
  <si>
    <t>Long Name 18</t>
  </si>
  <si>
    <t>Long Name 19</t>
  </si>
  <si>
    <t>Long Name 20</t>
  </si>
  <si>
    <t>Recharge Center Salaries</t>
  </si>
  <si>
    <t>Role</t>
  </si>
  <si>
    <t>Annual Salary</t>
  </si>
  <si>
    <t>Recharge Center Effort</t>
  </si>
  <si>
    <t>PI</t>
  </si>
  <si>
    <t>Recharge Center Salary</t>
  </si>
  <si>
    <t>FB Rate</t>
  </si>
  <si>
    <t>FB Amount</t>
  </si>
  <si>
    <t>Total RC Salary &amp; FB</t>
  </si>
  <si>
    <t>Total Salary/FB</t>
  </si>
  <si>
    <t>Total Direct</t>
  </si>
  <si>
    <t>Total Indirect</t>
  </si>
  <si>
    <t>Total Salaries</t>
  </si>
  <si>
    <t>Non-Service Specific</t>
  </si>
  <si>
    <t>Equipment</t>
  </si>
  <si>
    <t>Tag #</t>
  </si>
  <si>
    <t>Acquisition Cost</t>
  </si>
  <si>
    <t>Percentage Paid by Sponsor(s)</t>
  </si>
  <si>
    <t>Allowable Cost</t>
  </si>
  <si>
    <t>Useful Life (Years)</t>
  </si>
  <si>
    <t>Last Year of Depreciation</t>
  </si>
  <si>
    <t>Recharge Center Equipment</t>
  </si>
  <si>
    <t>Fiscal Year of Analysis:</t>
  </si>
  <si>
    <t>Indirect Costs</t>
  </si>
  <si>
    <t>Salaries</t>
  </si>
  <si>
    <t>M&amp;S</t>
  </si>
  <si>
    <t>[from "Effort Allocation ($)"] No Input required</t>
  </si>
  <si>
    <t>Projected FY Volume</t>
  </si>
  <si>
    <t>Volume X Effort</t>
  </si>
  <si>
    <t>Cost Allocation %</t>
  </si>
  <si>
    <t>Estimated Effort per Service</t>
  </si>
  <si>
    <t>Fixed Costs</t>
  </si>
  <si>
    <t>Equipment Depreciation</t>
  </si>
  <si>
    <t>Depreciation</t>
  </si>
  <si>
    <t>Projected Costs by Service</t>
  </si>
  <si>
    <t>* identify the equipment asset to service(s)</t>
  </si>
  <si>
    <t>Variable Costs</t>
  </si>
  <si>
    <t>Total Fixed Costs</t>
  </si>
  <si>
    <t>Total Variable Costs</t>
  </si>
  <si>
    <t>Service Name</t>
  </si>
  <si>
    <t>Internal</t>
  </si>
  <si>
    <t>External Non-Proft</t>
  </si>
  <si>
    <t>External Profit</t>
  </si>
  <si>
    <t>Markup on Base Rate</t>
  </si>
  <si>
    <t>(Plus Fed Rate/Proft)</t>
  </si>
  <si>
    <t>Total from Volume Tab</t>
  </si>
  <si>
    <t>Revenue</t>
  </si>
  <si>
    <t>Free</t>
  </si>
  <si>
    <t>Total Costs</t>
  </si>
  <si>
    <t>Rate per Service</t>
  </si>
  <si>
    <t>Total minus Salaries</t>
  </si>
  <si>
    <t>Allocated on "Other Costs" tab</t>
  </si>
  <si>
    <t>Free (Subsidized)</t>
  </si>
  <si>
    <t>Revenue Based on Base Rate</t>
  </si>
  <si>
    <t>(Plus Fed Rate)</t>
  </si>
  <si>
    <t>Calculated Rate</t>
  </si>
  <si>
    <t xml:space="preserve">Hybrid </t>
  </si>
  <si>
    <t>What is your estimated billing to federal sponsors?:</t>
  </si>
  <si>
    <t>Institution</t>
  </si>
  <si>
    <t>Cost Center Number/Name:</t>
  </si>
  <si>
    <t>Location (Bldg/Room):</t>
  </si>
  <si>
    <t>Do you have existing rates?:</t>
  </si>
  <si>
    <t>Year Placed in Service</t>
  </si>
  <si>
    <t>Annual Allowable Depreciation</t>
  </si>
  <si>
    <t>Allocate to services in "Other Cost" tab</t>
  </si>
  <si>
    <t>Statement of Activities for:</t>
  </si>
  <si>
    <t>Revenues</t>
  </si>
  <si>
    <t>Total Revenue</t>
  </si>
  <si>
    <t>Total Uncollected Revenue</t>
  </si>
  <si>
    <t>Expenses</t>
  </si>
  <si>
    <t>Expense Amount</t>
  </si>
  <si>
    <t>Salaries &amp; Wages</t>
  </si>
  <si>
    <t>Project Specific Costs</t>
  </si>
  <si>
    <t>Non-Project Specific Costs</t>
  </si>
  <si>
    <t>Equipment Lease/Depreciation</t>
  </si>
  <si>
    <t>Total Projected Expenses</t>
  </si>
  <si>
    <t>Fiscal Year Operating Gain/(Loss)</t>
  </si>
  <si>
    <t>Prior Fiscal Year Carry-Forward (Surplus)/Deficit</t>
  </si>
  <si>
    <t>Total Reported Fiscal Year Expenses</t>
  </si>
  <si>
    <t>Requested Rate</t>
  </si>
  <si>
    <t xml:space="preserve">Please provide a list of all of your separate billable services and indicate the rate you'd like to charge per service. </t>
  </si>
  <si>
    <t>Total Allowable Depreciation</t>
  </si>
  <si>
    <t>Fiscal Year Operating Gain/(Loss) adjusted for Carry-Forward</t>
  </si>
  <si>
    <t>Non-Service Specific: These are efforts that are not directly related to the outcome of the service (i.e. Idle time, clean-up, front desk work, etc)</t>
  </si>
  <si>
    <t>Indirect: Overhead costs where the cost benefits all activities and no easy way to identify to a service</t>
  </si>
  <si>
    <t>Direct: Easily able to identify costs to a specific service</t>
  </si>
  <si>
    <t>Free Service: Activity related to free services must be identified (i.e. allow students to use the machine for no fee)</t>
  </si>
  <si>
    <t>Cost Allocation to Services</t>
  </si>
  <si>
    <t>Volume Breakdown</t>
  </si>
  <si>
    <t>Volume Breakdown: In order to properly apply rates and calculate a more accurate revenue, please identify how your services are being offered to the 4 categories.</t>
  </si>
  <si>
    <t>Editable Fields</t>
  </si>
  <si>
    <t>All fields that are highlighted in this light yellow color can be edited.</t>
  </si>
  <si>
    <t>Overall Salary Stats</t>
  </si>
  <si>
    <t>Current Federally Negotiate Rate:</t>
  </si>
  <si>
    <t>Plus Fed Rate/Profit: This represents the FNR plus any additional mark up. Should this rate percentage vary by service, please notify administrator.</t>
  </si>
  <si>
    <t>Plus Fed Rate: This is your Federally Negotiated Rate (FNR) as stated under "General Information Tab".</t>
  </si>
  <si>
    <t>Recharge Center PI/Faculty:</t>
  </si>
  <si>
    <t>Recharge Center Program Manager:</t>
  </si>
  <si>
    <t>Requested Rate (External Non-Profit)</t>
  </si>
  <si>
    <t>Requested Rate (External Profit)</t>
  </si>
  <si>
    <t>Markup on Base Rate (Suggested Markup)</t>
  </si>
  <si>
    <t>Customers Requesting Service(s)</t>
  </si>
  <si>
    <t>Effort Allocation - Salary</t>
  </si>
  <si>
    <t>Effort Allocation - Percentage</t>
  </si>
  <si>
    <t>External - Profit</t>
  </si>
  <si>
    <t>External - Non-Profit</t>
  </si>
  <si>
    <t>Useful Life (Years) - Based on Workday Business Asset Useful Life as stated in our Financial Statements</t>
  </si>
  <si>
    <t>Rates from "List of Services" Tab</t>
  </si>
  <si>
    <t>Non-Editable Tabs</t>
  </si>
  <si>
    <t>List of Services</t>
  </si>
  <si>
    <t>Long Name 3</t>
  </si>
  <si>
    <t>Long Name 4</t>
  </si>
  <si>
    <t>Student</t>
  </si>
  <si>
    <t xml:space="preserve"> </t>
  </si>
  <si>
    <t>Long Name 1</t>
  </si>
  <si>
    <t>Long Name 2</t>
  </si>
  <si>
    <t>Used for informational purposes only</t>
  </si>
  <si>
    <t>Short Name 1</t>
  </si>
  <si>
    <t>Short Name 2</t>
  </si>
  <si>
    <t>Short Name 3</t>
  </si>
  <si>
    <t>Short Name 4</t>
  </si>
  <si>
    <t>Short Name 5</t>
  </si>
  <si>
    <t>Short Name 6</t>
  </si>
  <si>
    <t>Short Name 7</t>
  </si>
  <si>
    <t>Short Name 8</t>
  </si>
  <si>
    <t>Short Name 9</t>
  </si>
  <si>
    <t>Short Name 10</t>
  </si>
  <si>
    <t>Short Name 11</t>
  </si>
  <si>
    <t>Short Name 12</t>
  </si>
  <si>
    <t>Short Name 13</t>
  </si>
  <si>
    <t>Short Name 14</t>
  </si>
  <si>
    <t>Short Name 15</t>
  </si>
  <si>
    <t>Short Name 16</t>
  </si>
  <si>
    <t>Short Name 17</t>
  </si>
  <si>
    <t>Short Name 18</t>
  </si>
  <si>
    <t>Short Name 19</t>
  </si>
  <si>
    <t>Short Name 20</t>
  </si>
  <si>
    <t>(Part Direct Charge/Part Fee)</t>
  </si>
  <si>
    <t>Please note ALL personnel must total 100%</t>
  </si>
  <si>
    <t>Staff Member Name</t>
  </si>
  <si>
    <t>University of Southern California</t>
  </si>
  <si>
    <t>Any remaining depreciation NOT identified "Directly" above</t>
  </si>
  <si>
    <t>Direct Costs:</t>
  </si>
  <si>
    <t>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</si>
</sst>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4"/>
      <color rgb="FFFFFF0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5" borderId="6" applyNumberFormat="0" applyFont="0" applyAlignment="0" applyProtection="0"/>
  </cellStyleXfs>
  <cellXfs count="90">
    <xf numFmtId="0" fontId="0" fillId="0" borderId="0" xfId="0"/>
    <xf numFmtId="0" fontId="2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164" fontId="0" fillId="0" borderId="0" xfId="1" applyNumberFormat="1" applyFont="1"/>
    <xf numFmtId="0" fontId="2" fillId="0" borderId="1" xfId="0" applyFont="1" applyBorder="1"/>
    <xf numFmtId="164" fontId="2" fillId="0" borderId="1" xfId="1" applyNumberFormat="1" applyFont="1" applyBorder="1"/>
    <xf numFmtId="0" fontId="2" fillId="0" borderId="1" xfId="0" applyFont="1" applyBorder="1" applyAlignment="1">
      <alignment horizontal="center" vertical="center" wrapText="1"/>
    </xf>
    <xf numFmtId="0" fontId="5" fillId="0" borderId="0" xfId="0" applyFont="1"/>
    <xf numFmtId="0" fontId="0" fillId="0" borderId="1" xfId="0" applyBorder="1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9" fontId="0" fillId="0" borderId="0" xfId="3" applyFont="1"/>
    <xf numFmtId="165" fontId="0" fillId="0" borderId="0" xfId="2" applyNumberFormat="1" applyFont="1"/>
    <xf numFmtId="165" fontId="0" fillId="0" borderId="0" xfId="0" applyNumberFormat="1"/>
    <xf numFmtId="165" fontId="0" fillId="0" borderId="1" xfId="2" applyNumberFormat="1" applyFont="1" applyBorder="1"/>
    <xf numFmtId="9" fontId="0" fillId="0" borderId="1" xfId="3" applyFont="1" applyBorder="1"/>
    <xf numFmtId="165" fontId="2" fillId="0" borderId="1" xfId="2" applyNumberFormat="1" applyFont="1" applyBorder="1"/>
    <xf numFmtId="9" fontId="0" fillId="0" borderId="0" xfId="3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164" fontId="0" fillId="0" borderId="0" xfId="0" applyNumberFormat="1"/>
    <xf numFmtId="0" fontId="6" fillId="0" borderId="0" xfId="0" applyFont="1"/>
    <xf numFmtId="0" fontId="0" fillId="0" borderId="1" xfId="0" applyBorder="1" applyAlignment="1">
      <alignment horizontal="center"/>
    </xf>
    <xf numFmtId="164" fontId="2" fillId="0" borderId="0" xfId="0" applyNumberFormat="1" applyFont="1"/>
    <xf numFmtId="164" fontId="0" fillId="0" borderId="0" xfId="1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6" fontId="0" fillId="0" borderId="0" xfId="3" applyNumberFormat="1" applyFont="1"/>
    <xf numFmtId="0" fontId="0" fillId="2" borderId="1" xfId="0" applyFill="1" applyBorder="1"/>
    <xf numFmtId="0" fontId="2" fillId="0" borderId="1" xfId="0" applyFont="1" applyFill="1" applyBorder="1" applyAlignment="1">
      <alignment horizontal="center" vertical="center" wrapText="1"/>
    </xf>
    <xf numFmtId="164" fontId="0" fillId="0" borderId="1" xfId="0" applyNumberFormat="1" applyBorder="1"/>
    <xf numFmtId="9" fontId="2" fillId="0" borderId="0" xfId="3" applyFont="1"/>
    <xf numFmtId="0" fontId="2" fillId="0" borderId="1" xfId="0" applyFont="1" applyBorder="1" applyAlignment="1">
      <alignment horizontal="left" vertical="center" wrapText="1"/>
    </xf>
    <xf numFmtId="164" fontId="0" fillId="4" borderId="0" xfId="1" applyNumberFormat="1" applyFont="1" applyFill="1"/>
    <xf numFmtId="164" fontId="2" fillId="0" borderId="1" xfId="1" applyNumberFormat="1" applyFont="1" applyBorder="1" applyAlignment="1">
      <alignment horizontal="right" vertical="center" wrapText="1"/>
    </xf>
    <xf numFmtId="0" fontId="0" fillId="0" borderId="0" xfId="0" applyFont="1" applyAlignment="1"/>
    <xf numFmtId="0" fontId="0" fillId="0" borderId="0" xfId="0" applyFont="1" applyFill="1" applyBorder="1" applyAlignment="1">
      <alignment horizontal="left" vertical="center"/>
    </xf>
    <xf numFmtId="0" fontId="0" fillId="0" borderId="0" xfId="0" applyAlignment="1"/>
    <xf numFmtId="0" fontId="0" fillId="0" borderId="0" xfId="0" applyFont="1" applyBorder="1" applyAlignment="1"/>
    <xf numFmtId="164" fontId="0" fillId="0" borderId="0" xfId="1" applyNumberFormat="1" applyFont="1" applyBorder="1"/>
    <xf numFmtId="164" fontId="2" fillId="0" borderId="0" xfId="1" applyNumberFormat="1" applyFont="1" applyBorder="1" applyAlignment="1">
      <alignment horizontal="right" vertical="center" wrapText="1"/>
    </xf>
    <xf numFmtId="0" fontId="0" fillId="0" borderId="0" xfId="0" applyBorder="1" applyAlignment="1"/>
    <xf numFmtId="0" fontId="2" fillId="0" borderId="3" xfId="0" applyFont="1" applyBorder="1" applyAlignment="1">
      <alignment horizontal="left" vertical="center"/>
    </xf>
    <xf numFmtId="164" fontId="2" fillId="0" borderId="3" xfId="1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left" vertical="center"/>
    </xf>
    <xf numFmtId="164" fontId="2" fillId="0" borderId="4" xfId="1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horizontal="left" vertical="center"/>
    </xf>
    <xf numFmtId="164" fontId="2" fillId="0" borderId="5" xfId="1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10" fillId="0" borderId="2" xfId="4" applyFont="1" applyBorder="1"/>
    <xf numFmtId="0" fontId="10" fillId="0" borderId="2" xfId="4" applyFont="1" applyBorder="1" applyAlignment="1">
      <alignment vertical="center"/>
    </xf>
    <xf numFmtId="0" fontId="1" fillId="3" borderId="0" xfId="5" applyProtection="1">
      <protection locked="0"/>
    </xf>
    <xf numFmtId="0" fontId="1" fillId="3" borderId="0" xfId="5" applyAlignment="1" applyProtection="1">
      <alignment horizontal="center"/>
      <protection locked="0"/>
    </xf>
    <xf numFmtId="164" fontId="1" fillId="3" borderId="0" xfId="5" applyNumberFormat="1" applyProtection="1">
      <protection locked="0"/>
    </xf>
    <xf numFmtId="0" fontId="1" fillId="3" borderId="2" xfId="5" applyBorder="1" applyAlignment="1" applyProtection="1">
      <alignment horizontal="left"/>
      <protection locked="0"/>
    </xf>
    <xf numFmtId="0" fontId="1" fillId="3" borderId="2" xfId="5" applyBorder="1" applyProtection="1">
      <protection locked="0"/>
    </xf>
    <xf numFmtId="165" fontId="1" fillId="3" borderId="0" xfId="5" applyNumberFormat="1" applyProtection="1">
      <protection locked="0"/>
    </xf>
    <xf numFmtId="9" fontId="1" fillId="3" borderId="0" xfId="5" applyNumberFormat="1" applyProtection="1">
      <protection locked="0"/>
    </xf>
    <xf numFmtId="9" fontId="1" fillId="3" borderId="0" xfId="5" applyNumberFormat="1" applyAlignment="1" applyProtection="1">
      <alignment horizontal="center"/>
      <protection locked="0"/>
    </xf>
    <xf numFmtId="0" fontId="1" fillId="3" borderId="0" xfId="5" applyNumberFormat="1" applyAlignment="1" applyProtection="1">
      <alignment horizontal="center"/>
      <protection locked="0"/>
    </xf>
    <xf numFmtId="0" fontId="0" fillId="0" borderId="0" xfId="0"/>
    <xf numFmtId="0" fontId="2" fillId="4" borderId="0" xfId="0" applyFont="1" applyFill="1"/>
    <xf numFmtId="0" fontId="0" fillId="4" borderId="0" xfId="0" applyFill="1"/>
    <xf numFmtId="0" fontId="11" fillId="3" borderId="0" xfId="5" applyFont="1"/>
    <xf numFmtId="166" fontId="0" fillId="0" borderId="1" xfId="3" applyNumberFormat="1" applyFont="1" applyBorder="1" applyProtection="1">
      <protection locked="0"/>
    </xf>
    <xf numFmtId="166" fontId="6" fillId="0" borderId="0" xfId="3" applyNumberFormat="1" applyFont="1"/>
    <xf numFmtId="166" fontId="1" fillId="3" borderId="2" xfId="3" applyNumberFormat="1" applyFill="1" applyBorder="1" applyAlignment="1" applyProtection="1">
      <alignment horizontal="left"/>
      <protection locked="0"/>
    </xf>
    <xf numFmtId="0" fontId="10" fillId="5" borderId="6" xfId="6" applyFont="1" applyAlignment="1" applyProtection="1">
      <alignment vertic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2" fillId="0" borderId="1" xfId="0" applyFont="1" applyBorder="1" applyAlignment="1">
      <alignment horizontal="left"/>
    </xf>
    <xf numFmtId="166" fontId="1" fillId="3" borderId="0" xfId="3" applyNumberFormat="1" applyFill="1" applyAlignment="1" applyProtection="1">
      <alignment horizontal="center"/>
      <protection locked="0"/>
    </xf>
    <xf numFmtId="166" fontId="1" fillId="3" borderId="0" xfId="3" applyNumberFormat="1" applyFill="1" applyProtection="1">
      <protection locked="0"/>
    </xf>
    <xf numFmtId="164" fontId="1" fillId="0" borderId="0" xfId="5" applyNumberFormat="1" applyFill="1" applyProtection="1"/>
    <xf numFmtId="0" fontId="12" fillId="6" borderId="0" xfId="5" applyFont="1" applyFill="1"/>
    <xf numFmtId="0" fontId="0" fillId="0" borderId="0" xfId="0"/>
    <xf numFmtId="44" fontId="0" fillId="0" borderId="0" xfId="0" applyNumberFormat="1"/>
    <xf numFmtId="0" fontId="0" fillId="3" borderId="2" xfId="5" applyFont="1" applyBorder="1" applyProtection="1">
      <protection locked="0"/>
    </xf>
    <xf numFmtId="43" fontId="0" fillId="0" borderId="0" xfId="0" applyNumberFormat="1"/>
    <xf numFmtId="0" fontId="9" fillId="0" borderId="0" xfId="0" applyFont="1"/>
    <xf numFmtId="164" fontId="0" fillId="4" borderId="0" xfId="1" applyNumberFormat="1" applyFont="1" applyFill="1" applyProtection="1">
      <protection locked="0"/>
    </xf>
    <xf numFmtId="0" fontId="0" fillId="3" borderId="0" xfId="5" applyFont="1" applyProtection="1">
      <protection locked="0"/>
    </xf>
    <xf numFmtId="0" fontId="0" fillId="0" borderId="0" xfId="0"/>
    <xf numFmtId="9" fontId="2" fillId="0" borderId="7" xfId="3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7">
    <cellStyle name="20% - Accent4" xfId="5" builtinId="42"/>
    <cellStyle name="Comma" xfId="1" builtinId="3"/>
    <cellStyle name="Currency" xfId="2" builtinId="4"/>
    <cellStyle name="Explanatory Text" xfId="4" builtinId="53"/>
    <cellStyle name="Normal" xfId="0" builtinId="0"/>
    <cellStyle name="Note" xfId="6" builtinId="10"/>
    <cellStyle name="Percent" xfId="3" builtinId="5"/>
  </cellStyles>
  <dxfs count="2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FF0000"/>
      </font>
      <fill>
        <patternFill>
          <bgColor theme="6"/>
        </patternFill>
      </fill>
    </dxf>
    <dxf>
      <font>
        <b/>
        <i val="0"/>
        <color rgb="FFFF0000"/>
      </font>
      <fill>
        <patternFill>
          <bgColor theme="6"/>
        </patternFill>
      </fill>
    </dxf>
    <dxf>
      <font>
        <b/>
        <i val="0"/>
        <color rgb="FFFF0000"/>
      </font>
      <fill>
        <patternFill>
          <bgColor theme="6"/>
        </patternFill>
      </fill>
    </dxf>
    <dxf>
      <font>
        <b/>
        <i val="0"/>
        <color rgb="FFFF0000"/>
      </font>
      <fill>
        <patternFill>
          <bgColor theme="6"/>
        </patternFill>
      </fill>
    </dxf>
    <dxf>
      <font>
        <b/>
        <i val="0"/>
        <color rgb="FFFF0000"/>
      </font>
      <fill>
        <patternFill>
          <bgColor theme="6"/>
        </patternFill>
      </fill>
    </dxf>
    <dxf>
      <font>
        <b/>
        <i val="0"/>
        <color rgb="FFFF0000"/>
      </font>
      <fill>
        <patternFill>
          <bgColor theme="6"/>
        </patternFill>
      </fill>
    </dxf>
    <dxf>
      <font>
        <b/>
        <i val="0"/>
        <color rgb="FFFF0000"/>
      </font>
      <fill>
        <patternFill>
          <bgColor theme="6"/>
        </patternFill>
      </fill>
    </dxf>
    <dxf>
      <font>
        <b/>
        <i val="0"/>
        <color rgb="FFFF0000"/>
      </font>
      <fill>
        <patternFill>
          <bgColor theme="6"/>
        </patternFill>
      </fill>
    </dxf>
    <dxf>
      <font>
        <b/>
        <i val="0"/>
        <color rgb="FFFF0000"/>
      </font>
      <fill>
        <patternFill>
          <bgColor theme="6"/>
        </patternFill>
      </fill>
    </dxf>
    <dxf>
      <font>
        <b/>
        <i val="0"/>
        <color rgb="FFFF0000"/>
      </font>
      <fill>
        <patternFill>
          <bgColor theme="6"/>
        </patternFill>
      </fill>
    </dxf>
    <dxf>
      <font>
        <b/>
        <i val="0"/>
        <color rgb="FFFF0000"/>
      </font>
      <fill>
        <patternFill>
          <bgColor theme="6"/>
        </patternFill>
      </fill>
    </dxf>
    <dxf>
      <font>
        <b/>
        <i val="0"/>
        <color rgb="FFFF0000"/>
      </font>
      <fill>
        <patternFill>
          <bgColor theme="6"/>
        </patternFill>
      </fill>
    </dxf>
    <dxf>
      <font>
        <b/>
        <i val="0"/>
        <color rgb="FFFF0000"/>
      </font>
      <fill>
        <patternFill>
          <bgColor theme="6"/>
        </patternFill>
      </fill>
    </dxf>
    <dxf>
      <font>
        <b/>
        <i val="0"/>
        <color rgb="FFFF0000"/>
      </font>
      <fill>
        <patternFill>
          <bgColor theme="6"/>
        </patternFill>
      </fill>
    </dxf>
    <dxf>
      <font>
        <b/>
        <i val="0"/>
        <color rgb="FFFF0000"/>
      </font>
      <fill>
        <patternFill>
          <bgColor theme="6"/>
        </patternFill>
      </fill>
    </dxf>
    <dxf>
      <font>
        <b/>
        <i val="0"/>
        <color rgb="FFFF0000"/>
      </font>
      <fill>
        <patternFill>
          <bgColor theme="6"/>
        </patternFill>
      </fill>
    </dxf>
    <dxf>
      <font>
        <b/>
        <i val="0"/>
        <color rgb="FFFF0000"/>
      </font>
      <fill>
        <patternFill>
          <bgColor theme="6"/>
        </patternFill>
      </fill>
    </dxf>
    <dxf>
      <font>
        <b/>
        <i val="0"/>
        <color rgb="FFFF0000"/>
      </font>
      <fill>
        <patternFill>
          <bgColor theme="6"/>
        </patternFill>
      </fill>
    </dxf>
    <dxf>
      <font>
        <b/>
        <i val="0"/>
        <color rgb="FFFF0000"/>
      </font>
      <fill>
        <patternFill>
          <bgColor theme="6"/>
        </patternFill>
      </fill>
    </dxf>
    <dxf>
      <font>
        <b/>
        <i val="0"/>
        <color rgb="FFFF0000"/>
      </font>
      <fill>
        <patternFill>
          <bgColor theme="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56ABEC-A4A7-4A29-AC9B-53B8BD071E33}">
  <sheetPr>
    <pageSetUpPr fitToPage="1"/>
  </sheetPr>
  <dimension ref="A1:C20"/>
  <sheetViews>
    <sheetView showGridLines="0" tabSelected="1" zoomScale="85" zoomScaleNormal="85" workbookViewId="0">
      <selection activeCell="I9" sqref="I9"/>
    </sheetView>
  </sheetViews>
  <sheetFormatPr defaultRowHeight="14.4" x14ac:dyDescent="0.3"/>
  <cols>
    <col min="1" max="1" width="9.109375" style="79"/>
    <col min="2" max="2" width="54.6640625" customWidth="1"/>
    <col min="3" max="3" width="180.44140625" customWidth="1"/>
  </cols>
  <sheetData>
    <row r="1" spans="1:3" ht="24.6" customHeight="1" x14ac:dyDescent="0.3">
      <c r="B1" s="51" t="s">
        <v>96</v>
      </c>
      <c r="C1" s="56" t="s">
        <v>178</v>
      </c>
    </row>
    <row r="2" spans="1:3" ht="24.9" customHeight="1" x14ac:dyDescent="0.3">
      <c r="B2" s="51" t="s">
        <v>60</v>
      </c>
      <c r="C2" s="56"/>
    </row>
    <row r="3" spans="1:3" ht="24.9" customHeight="1" x14ac:dyDescent="0.3">
      <c r="B3" s="51" t="s">
        <v>0</v>
      </c>
      <c r="C3" s="57"/>
    </row>
    <row r="4" spans="1:3" ht="24.9" customHeight="1" x14ac:dyDescent="0.3">
      <c r="B4" s="51" t="s">
        <v>97</v>
      </c>
      <c r="C4" s="57"/>
    </row>
    <row r="5" spans="1:3" ht="24.9" customHeight="1" x14ac:dyDescent="0.3">
      <c r="B5" s="51" t="s">
        <v>131</v>
      </c>
      <c r="C5" s="68"/>
    </row>
    <row r="6" spans="1:3" ht="24.9" customHeight="1" x14ac:dyDescent="0.3">
      <c r="B6" s="51" t="s">
        <v>134</v>
      </c>
      <c r="C6" s="57"/>
    </row>
    <row r="7" spans="1:3" s="62" customFormat="1" ht="24.9" customHeight="1" x14ac:dyDescent="0.3">
      <c r="A7" s="79"/>
      <c r="B7" s="51" t="s">
        <v>135</v>
      </c>
      <c r="C7" s="57"/>
    </row>
    <row r="8" spans="1:3" ht="24.9" customHeight="1" x14ac:dyDescent="0.3">
      <c r="B8" s="51" t="s">
        <v>98</v>
      </c>
      <c r="C8" s="57"/>
    </row>
    <row r="9" spans="1:3" ht="212.25" customHeight="1" x14ac:dyDescent="0.3">
      <c r="B9" s="52" t="s">
        <v>2</v>
      </c>
      <c r="C9" s="69"/>
    </row>
    <row r="10" spans="1:3" ht="24.9" customHeight="1" x14ac:dyDescent="0.3">
      <c r="B10" s="51" t="s">
        <v>1</v>
      </c>
      <c r="C10" s="57"/>
    </row>
    <row r="11" spans="1:3" ht="24.9" customHeight="1" x14ac:dyDescent="0.3">
      <c r="B11" s="51" t="s">
        <v>99</v>
      </c>
      <c r="C11" s="57"/>
    </row>
    <row r="12" spans="1:3" ht="24.9" customHeight="1" x14ac:dyDescent="0.3">
      <c r="B12" s="51" t="s">
        <v>4</v>
      </c>
      <c r="C12" s="81"/>
    </row>
    <row r="13" spans="1:3" ht="24.9" customHeight="1" x14ac:dyDescent="0.3">
      <c r="B13" s="51" t="s">
        <v>3</v>
      </c>
      <c r="C13" s="57"/>
    </row>
    <row r="14" spans="1:3" ht="24.9" customHeight="1" x14ac:dyDescent="0.3">
      <c r="B14" s="51" t="s">
        <v>5</v>
      </c>
      <c r="C14" s="57"/>
    </row>
    <row r="15" spans="1:3" ht="24.9" customHeight="1" x14ac:dyDescent="0.3">
      <c r="B15" s="51" t="s">
        <v>95</v>
      </c>
      <c r="C15" s="57"/>
    </row>
    <row r="16" spans="1:3" ht="13.5" customHeight="1" x14ac:dyDescent="0.3"/>
    <row r="17" spans="2:3" ht="24.9" customHeight="1" x14ac:dyDescent="0.35">
      <c r="B17" s="65" t="s">
        <v>128</v>
      </c>
      <c r="C17" s="65" t="s">
        <v>129</v>
      </c>
    </row>
    <row r="18" spans="2:3" ht="24.9" customHeight="1" x14ac:dyDescent="0.35">
      <c r="B18" s="78" t="s">
        <v>146</v>
      </c>
      <c r="C18" s="78" t="s">
        <v>154</v>
      </c>
    </row>
    <row r="19" spans="2:3" ht="24.9" customHeight="1" x14ac:dyDescent="0.3"/>
    <row r="20" spans="2:3" ht="24.9" customHeight="1" x14ac:dyDescent="0.3"/>
  </sheetData>
  <sheetProtection algorithmName="SHA-512" hashValue="DSy50CXm5iVsa0Ok7CHnj2PlIgaDmtXHFaFo6JQNdi6MOwZBvllReRLZh34obW2B0ZlZAZPnIeKKdpkrCbEGxg==" saltValue="cVUf/NtdWKlBJPJTVSMoQw==" spinCount="100000" sheet="1" objects="1" scenarios="1"/>
  <pageMargins left="0.25" right="0.25" top="0.75" bottom="0.75" header="0.3" footer="0.3"/>
  <pageSetup paperSize="5" scale="70" fitToHeight="0" orientation="landscape" horizontalDpi="1200" verticalDpi="1200" r:id="rId1"/>
  <headerFooter>
    <oddFooter>&amp;L&amp;A&amp;R&amp;P |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550E4-4F49-4D66-944D-5B9E3205DB8E}">
  <sheetPr>
    <tabColor rgb="FFFF0000"/>
  </sheetPr>
  <dimension ref="A1:V30"/>
  <sheetViews>
    <sheetView showGridLines="0" zoomScale="85" zoomScaleNormal="85" workbookViewId="0">
      <selection activeCell="I9" sqref="I9"/>
    </sheetView>
  </sheetViews>
  <sheetFormatPr defaultRowHeight="14.4" outlineLevelCol="1" x14ac:dyDescent="0.3"/>
  <cols>
    <col min="1" max="1" width="35.109375" bestFit="1" customWidth="1"/>
    <col min="2" max="4" width="25.6640625" customWidth="1"/>
    <col min="5" max="7" width="25.6640625" hidden="1" customWidth="1" outlineLevel="1"/>
    <col min="8" max="8" width="25.6640625" customWidth="1" collapsed="1"/>
    <col min="9" max="10" width="25.6640625" hidden="1" customWidth="1" outlineLevel="1"/>
    <col min="11" max="11" width="25.6640625" hidden="1" customWidth="1" outlineLevel="1" collapsed="1"/>
    <col min="12" max="12" width="25.6640625" customWidth="1" collapsed="1"/>
    <col min="13" max="13" width="25.6640625" hidden="1" customWidth="1" outlineLevel="1"/>
    <col min="14" max="14" width="25.6640625" hidden="1" customWidth="1" outlineLevel="1" collapsed="1"/>
    <col min="15" max="15" width="25.6640625" hidden="1" customWidth="1" outlineLevel="1"/>
    <col min="16" max="16" width="25.6640625" customWidth="1" collapsed="1"/>
    <col min="17" max="19" width="25.6640625" hidden="1" customWidth="1" outlineLevel="1"/>
    <col min="20" max="20" width="25.6640625" customWidth="1" collapsed="1"/>
    <col min="21" max="22" width="25.6640625" customWidth="1"/>
  </cols>
  <sheetData>
    <row r="1" spans="1:22" ht="21" x14ac:dyDescent="0.4">
      <c r="A1" s="83" t="s">
        <v>125</v>
      </c>
    </row>
    <row r="3" spans="1:22" ht="54" customHeight="1" thickBot="1" x14ac:dyDescent="0.35">
      <c r="A3" s="7"/>
      <c r="B3" s="22" t="str">
        <f>IF('List of Services'!$B5="","",'List of Services'!$B5)</f>
        <v>Short Name 1</v>
      </c>
      <c r="C3" s="22" t="str">
        <f>IF('List of Services'!$B6="","",'List of Services'!$B6)</f>
        <v>Short Name 2</v>
      </c>
      <c r="D3" s="22" t="str">
        <f>IF('List of Services'!$B7="","",'List of Services'!$B7)</f>
        <v>Short Name 3</v>
      </c>
      <c r="E3" s="22" t="str">
        <f>IF('List of Services'!$B8="","",'List of Services'!$B8)</f>
        <v>Short Name 4</v>
      </c>
      <c r="F3" s="22" t="str">
        <f>IF('List of Services'!$B9="","",'List of Services'!$B9)</f>
        <v>Short Name 5</v>
      </c>
      <c r="G3" s="22" t="str">
        <f>IF('List of Services'!$B10="","",'List of Services'!$B10)</f>
        <v>Short Name 6</v>
      </c>
      <c r="H3" s="22" t="str">
        <f>IF('List of Services'!$B11="","",'List of Services'!$B11)</f>
        <v>Short Name 7</v>
      </c>
      <c r="I3" s="22" t="str">
        <f>IF('List of Services'!$B12="","",'List of Services'!$B12)</f>
        <v>Short Name 8</v>
      </c>
      <c r="J3" s="22" t="str">
        <f>IF('List of Services'!$B13="","",'List of Services'!$B13)</f>
        <v>Short Name 9</v>
      </c>
      <c r="K3" s="22" t="str">
        <f>IF('List of Services'!$B14="","",'List of Services'!$B14)</f>
        <v>Short Name 10</v>
      </c>
      <c r="L3" s="22" t="str">
        <f>IF('List of Services'!$B15="","",'List of Services'!$B15)</f>
        <v>Short Name 11</v>
      </c>
      <c r="M3" s="22" t="str">
        <f>IF('List of Services'!$B16="","",'List of Services'!$B16)</f>
        <v>Short Name 12</v>
      </c>
      <c r="N3" s="22" t="str">
        <f>IF('List of Services'!$B17="","",'List of Services'!$B17)</f>
        <v>Short Name 13</v>
      </c>
      <c r="O3" s="22" t="str">
        <f>IF('List of Services'!$B18="","",'List of Services'!$B18)</f>
        <v>Short Name 14</v>
      </c>
      <c r="P3" s="22" t="str">
        <f>IF('List of Services'!$B19="","",'List of Services'!$B19)</f>
        <v>Short Name 15</v>
      </c>
      <c r="Q3" s="22" t="str">
        <f>IF('List of Services'!$B20="","",'List of Services'!$B20)</f>
        <v>Short Name 16</v>
      </c>
      <c r="R3" s="22" t="str">
        <f>IF('List of Services'!$B21="","",'List of Services'!$B21)</f>
        <v>Short Name 17</v>
      </c>
      <c r="S3" s="22" t="str">
        <f>IF('List of Services'!$B22="","",'List of Services'!$B22)</f>
        <v>Short Name 18</v>
      </c>
      <c r="T3" s="22" t="str">
        <f>IF('List of Services'!$B23="","",'List of Services'!$B23)</f>
        <v>Short Name 19</v>
      </c>
      <c r="U3" s="22" t="str">
        <f>IF('List of Services'!$B24="","",'List of Services'!$B24)</f>
        <v>Short Name 20</v>
      </c>
    </row>
    <row r="4" spans="1:22" x14ac:dyDescent="0.3">
      <c r="A4" t="s">
        <v>65</v>
      </c>
      <c r="B4" s="4">
        <f>Volume!B16</f>
        <v>0</v>
      </c>
      <c r="C4" s="4">
        <f>Volume!C16</f>
        <v>0</v>
      </c>
      <c r="D4" s="4">
        <f>Volume!D16</f>
        <v>0</v>
      </c>
      <c r="E4" s="4">
        <f>Volume!E16</f>
        <v>0</v>
      </c>
      <c r="F4" s="4">
        <f>Volume!F16</f>
        <v>0</v>
      </c>
      <c r="G4" s="4">
        <f>Volume!G16</f>
        <v>0</v>
      </c>
      <c r="H4" s="4">
        <f>Volume!H16</f>
        <v>0</v>
      </c>
      <c r="I4" s="4">
        <f>Volume!I16</f>
        <v>0</v>
      </c>
      <c r="J4" s="4">
        <f>Volume!J16</f>
        <v>0</v>
      </c>
      <c r="K4" s="4">
        <f>Volume!K16</f>
        <v>0</v>
      </c>
      <c r="L4" s="4">
        <f>Volume!L16</f>
        <v>0</v>
      </c>
      <c r="M4" s="4">
        <f>Volume!M16</f>
        <v>0</v>
      </c>
      <c r="N4" s="4">
        <f>Volume!N16</f>
        <v>0</v>
      </c>
      <c r="O4" s="4">
        <f>Volume!O16</f>
        <v>0</v>
      </c>
      <c r="P4" s="4">
        <f>Volume!P16</f>
        <v>0</v>
      </c>
      <c r="Q4" s="4">
        <f>Volume!Q16</f>
        <v>0</v>
      </c>
      <c r="R4" s="4">
        <f>Volume!R16</f>
        <v>0</v>
      </c>
      <c r="S4" s="4">
        <f>Volume!S16</f>
        <v>0</v>
      </c>
      <c r="T4" s="4">
        <f>Volume!T16</f>
        <v>0</v>
      </c>
      <c r="U4" s="4">
        <f>Volume!U16</f>
        <v>0</v>
      </c>
    </row>
    <row r="5" spans="1:22" x14ac:dyDescent="0.3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2" x14ac:dyDescent="0.3">
      <c r="A6" t="s">
        <v>68</v>
      </c>
      <c r="B6" s="29">
        <v>0.33</v>
      </c>
      <c r="C6" s="29">
        <v>0.67</v>
      </c>
      <c r="D6" s="29">
        <v>0</v>
      </c>
      <c r="E6" s="29">
        <v>0</v>
      </c>
      <c r="F6" s="29">
        <v>0</v>
      </c>
      <c r="G6" s="29">
        <v>0</v>
      </c>
      <c r="H6" s="29">
        <v>0</v>
      </c>
      <c r="I6" s="29">
        <v>0</v>
      </c>
      <c r="J6" s="29">
        <v>0</v>
      </c>
      <c r="K6" s="29">
        <v>0</v>
      </c>
      <c r="L6" s="29">
        <v>0</v>
      </c>
      <c r="M6" s="29">
        <v>0</v>
      </c>
      <c r="N6" s="29">
        <v>0</v>
      </c>
      <c r="O6" s="29">
        <v>0</v>
      </c>
      <c r="P6" s="29">
        <v>0</v>
      </c>
      <c r="Q6" s="29">
        <v>0</v>
      </c>
      <c r="R6" s="29">
        <v>0</v>
      </c>
      <c r="S6" s="29">
        <v>0</v>
      </c>
      <c r="T6" s="29">
        <v>0</v>
      </c>
      <c r="U6" s="29">
        <v>0</v>
      </c>
    </row>
    <row r="7" spans="1:22" x14ac:dyDescent="0.3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2" x14ac:dyDescent="0.3">
      <c r="A8" t="s">
        <v>66</v>
      </c>
      <c r="B8" s="4">
        <f>B4*B6</f>
        <v>0</v>
      </c>
      <c r="C8" s="4">
        <f t="shared" ref="C8:U8" si="0">C4*C6</f>
        <v>0</v>
      </c>
      <c r="D8" s="4">
        <f t="shared" si="0"/>
        <v>0</v>
      </c>
      <c r="E8" s="4">
        <f t="shared" si="0"/>
        <v>0</v>
      </c>
      <c r="F8" s="4">
        <f t="shared" si="0"/>
        <v>0</v>
      </c>
      <c r="G8" s="4">
        <f t="shared" si="0"/>
        <v>0</v>
      </c>
      <c r="H8" s="4">
        <f t="shared" si="0"/>
        <v>0</v>
      </c>
      <c r="I8" s="4">
        <f t="shared" si="0"/>
        <v>0</v>
      </c>
      <c r="J8" s="4">
        <f t="shared" si="0"/>
        <v>0</v>
      </c>
      <c r="K8" s="4">
        <f t="shared" si="0"/>
        <v>0</v>
      </c>
      <c r="L8" s="4">
        <f t="shared" si="0"/>
        <v>0</v>
      </c>
      <c r="M8" s="4">
        <f t="shared" si="0"/>
        <v>0</v>
      </c>
      <c r="N8" s="4">
        <f t="shared" si="0"/>
        <v>0</v>
      </c>
      <c r="O8" s="4">
        <f t="shared" si="0"/>
        <v>0</v>
      </c>
      <c r="P8" s="4">
        <f t="shared" si="0"/>
        <v>0</v>
      </c>
      <c r="Q8" s="4">
        <f t="shared" si="0"/>
        <v>0</v>
      </c>
      <c r="R8" s="4">
        <f t="shared" si="0"/>
        <v>0</v>
      </c>
      <c r="S8" s="4">
        <f t="shared" si="0"/>
        <v>0</v>
      </c>
      <c r="T8" s="4">
        <f t="shared" si="0"/>
        <v>0</v>
      </c>
      <c r="U8" s="4">
        <f t="shared" si="0"/>
        <v>0</v>
      </c>
      <c r="V8" s="23">
        <f>SUM(B8:U8)</f>
        <v>0</v>
      </c>
    </row>
    <row r="9" spans="1:22" x14ac:dyDescent="0.3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2" ht="15" thickBot="1" x14ac:dyDescent="0.35">
      <c r="A10" s="9" t="s">
        <v>67</v>
      </c>
      <c r="B10" s="66" t="e">
        <f>B8/$V$8</f>
        <v>#DIV/0!</v>
      </c>
      <c r="C10" s="66" t="e">
        <f t="shared" ref="C10:U10" si="1">C8/$V$8</f>
        <v>#DIV/0!</v>
      </c>
      <c r="D10" s="66" t="e">
        <f t="shared" si="1"/>
        <v>#DIV/0!</v>
      </c>
      <c r="E10" s="66" t="e">
        <f t="shared" si="1"/>
        <v>#DIV/0!</v>
      </c>
      <c r="F10" s="66" t="e">
        <f t="shared" si="1"/>
        <v>#DIV/0!</v>
      </c>
      <c r="G10" s="66" t="e">
        <f t="shared" si="1"/>
        <v>#DIV/0!</v>
      </c>
      <c r="H10" s="66" t="e">
        <f t="shared" si="1"/>
        <v>#DIV/0!</v>
      </c>
      <c r="I10" s="66" t="e">
        <f t="shared" si="1"/>
        <v>#DIV/0!</v>
      </c>
      <c r="J10" s="66" t="e">
        <f t="shared" si="1"/>
        <v>#DIV/0!</v>
      </c>
      <c r="K10" s="66" t="e">
        <f t="shared" si="1"/>
        <v>#DIV/0!</v>
      </c>
      <c r="L10" s="66" t="e">
        <f t="shared" si="1"/>
        <v>#DIV/0!</v>
      </c>
      <c r="M10" s="66" t="e">
        <f t="shared" si="1"/>
        <v>#DIV/0!</v>
      </c>
      <c r="N10" s="66" t="e">
        <f t="shared" si="1"/>
        <v>#DIV/0!</v>
      </c>
      <c r="O10" s="66" t="e">
        <f t="shared" si="1"/>
        <v>#DIV/0!</v>
      </c>
      <c r="P10" s="66" t="e">
        <f t="shared" si="1"/>
        <v>#DIV/0!</v>
      </c>
      <c r="Q10" s="66" t="e">
        <f t="shared" si="1"/>
        <v>#DIV/0!</v>
      </c>
      <c r="R10" s="66" t="e">
        <f t="shared" si="1"/>
        <v>#DIV/0!</v>
      </c>
      <c r="S10" s="66" t="e">
        <f t="shared" si="1"/>
        <v>#DIV/0!</v>
      </c>
      <c r="T10" s="66" t="e">
        <f t="shared" si="1"/>
        <v>#DIV/0!</v>
      </c>
      <c r="U10" s="66" t="e">
        <f t="shared" si="1"/>
        <v>#DIV/0!</v>
      </c>
    </row>
    <row r="12" spans="1:22" ht="15" thickBot="1" x14ac:dyDescent="0.35">
      <c r="A12" s="30" t="s">
        <v>69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</row>
    <row r="13" spans="1:22" x14ac:dyDescent="0.3">
      <c r="A13" t="s">
        <v>62</v>
      </c>
      <c r="B13" s="4">
        <f>'Effort Allocation ($)'!C16</f>
        <v>0</v>
      </c>
      <c r="C13" s="4">
        <f>'Effort Allocation ($)'!D16</f>
        <v>0</v>
      </c>
      <c r="D13" s="4">
        <f>'Effort Allocation ($)'!E16</f>
        <v>0</v>
      </c>
      <c r="E13" s="4">
        <f>'Effort Allocation ($)'!F16</f>
        <v>0</v>
      </c>
      <c r="F13" s="4">
        <f>'Effort Allocation ($)'!G16</f>
        <v>0</v>
      </c>
      <c r="G13" s="4">
        <f>'Effort Allocation ($)'!H16</f>
        <v>0</v>
      </c>
      <c r="H13" s="4">
        <f>'Effort Allocation ($)'!I16</f>
        <v>0</v>
      </c>
      <c r="I13" s="4">
        <f>'Effort Allocation ($)'!J16</f>
        <v>0</v>
      </c>
      <c r="J13" s="4">
        <f>'Effort Allocation ($)'!K16</f>
        <v>0</v>
      </c>
      <c r="K13" s="4">
        <f>'Effort Allocation ($)'!L16</f>
        <v>0</v>
      </c>
      <c r="L13" s="4">
        <f>'Effort Allocation ($)'!M16</f>
        <v>0</v>
      </c>
      <c r="M13" s="4">
        <f>'Effort Allocation ($)'!N16</f>
        <v>0</v>
      </c>
      <c r="N13" s="4">
        <f>'Effort Allocation ($)'!O16</f>
        <v>0</v>
      </c>
      <c r="O13" s="4">
        <f>'Effort Allocation ($)'!P16</f>
        <v>0</v>
      </c>
      <c r="P13" s="4">
        <f>'Effort Allocation ($)'!Q16</f>
        <v>0</v>
      </c>
      <c r="Q13" s="4">
        <f>'Effort Allocation ($)'!R16</f>
        <v>0</v>
      </c>
      <c r="R13" s="4">
        <f>'Effort Allocation ($)'!S16</f>
        <v>0</v>
      </c>
      <c r="S13" s="4">
        <f>'Effort Allocation ($)'!T16</f>
        <v>0</v>
      </c>
      <c r="T13" s="4">
        <f>'Effort Allocation ($)'!U16</f>
        <v>0</v>
      </c>
      <c r="U13" s="4">
        <f>'Effort Allocation ($)'!V16</f>
        <v>0</v>
      </c>
      <c r="V13" s="23">
        <f>SUM(B13:U13)</f>
        <v>0</v>
      </c>
    </row>
    <row r="14" spans="1:22" x14ac:dyDescent="0.3">
      <c r="A14" t="s">
        <v>69</v>
      </c>
      <c r="B14" s="4">
        <f>'Other Costs'!B16-'Other Costs'!B15</f>
        <v>0</v>
      </c>
      <c r="C14" s="4">
        <f>'Other Costs'!C16-'Other Costs'!C15</f>
        <v>0</v>
      </c>
      <c r="D14" s="4">
        <f>'Other Costs'!D16-'Other Costs'!D15</f>
        <v>0</v>
      </c>
      <c r="E14" s="4">
        <f>'Other Costs'!E16-'Other Costs'!E15</f>
        <v>0</v>
      </c>
      <c r="F14" s="4">
        <f>'Other Costs'!F16-'Other Costs'!F15</f>
        <v>0</v>
      </c>
      <c r="G14" s="4">
        <f>'Other Costs'!G16-'Other Costs'!G15</f>
        <v>0</v>
      </c>
      <c r="H14" s="4">
        <f>'Other Costs'!H16-'Other Costs'!H15</f>
        <v>0</v>
      </c>
      <c r="I14" s="4">
        <f>'Other Costs'!I16-'Other Costs'!I15</f>
        <v>0</v>
      </c>
      <c r="J14" s="4">
        <f>'Other Costs'!J16-'Other Costs'!J15</f>
        <v>0</v>
      </c>
      <c r="K14" s="4">
        <f>'Other Costs'!K16-'Other Costs'!K15</f>
        <v>0</v>
      </c>
      <c r="L14" s="4">
        <f>'Other Costs'!L16-'Other Costs'!L15</f>
        <v>0</v>
      </c>
      <c r="M14" s="4">
        <f>'Other Costs'!M16-'Other Costs'!M15</f>
        <v>0</v>
      </c>
      <c r="N14" s="4">
        <f>'Other Costs'!N16-'Other Costs'!N15</f>
        <v>0</v>
      </c>
      <c r="O14" s="4">
        <f>'Other Costs'!O16-'Other Costs'!O15</f>
        <v>0</v>
      </c>
      <c r="P14" s="4">
        <f>'Other Costs'!P16-'Other Costs'!P15</f>
        <v>0</v>
      </c>
      <c r="Q14" s="4">
        <f>'Other Costs'!Q16-'Other Costs'!Q15</f>
        <v>0</v>
      </c>
      <c r="R14" s="4">
        <f>'Other Costs'!R16-'Other Costs'!R15</f>
        <v>0</v>
      </c>
      <c r="S14" s="4">
        <f>'Other Costs'!S16-'Other Costs'!S15</f>
        <v>0</v>
      </c>
      <c r="T14" s="4">
        <f>'Other Costs'!T16-'Other Costs'!T15</f>
        <v>0</v>
      </c>
      <c r="U14" s="4">
        <f>'Other Costs'!U16-'Other Costs'!U15</f>
        <v>0</v>
      </c>
      <c r="V14" s="23">
        <f>SUM(B14:U14)</f>
        <v>0</v>
      </c>
    </row>
    <row r="15" spans="1:22" x14ac:dyDescent="0.3">
      <c r="A15" t="s">
        <v>70</v>
      </c>
      <c r="B15" s="4">
        <f>'Other Costs'!B15</f>
        <v>0</v>
      </c>
      <c r="C15" s="4">
        <f>'Other Costs'!C15</f>
        <v>0</v>
      </c>
      <c r="D15" s="4">
        <f>'Other Costs'!D15</f>
        <v>0</v>
      </c>
      <c r="E15" s="4">
        <f>'Other Costs'!E15</f>
        <v>0</v>
      </c>
      <c r="F15" s="4">
        <f>'Other Costs'!F15</f>
        <v>0</v>
      </c>
      <c r="G15" s="4">
        <f>'Other Costs'!G15</f>
        <v>0</v>
      </c>
      <c r="H15" s="4">
        <f>'Other Costs'!H15</f>
        <v>0</v>
      </c>
      <c r="I15" s="4">
        <f>'Other Costs'!I15</f>
        <v>0</v>
      </c>
      <c r="J15" s="4">
        <f>'Other Costs'!J15</f>
        <v>0</v>
      </c>
      <c r="K15" s="4">
        <f>'Other Costs'!K15</f>
        <v>0</v>
      </c>
      <c r="L15" s="4">
        <f>'Other Costs'!L15</f>
        <v>0</v>
      </c>
      <c r="M15" s="4">
        <f>'Other Costs'!M15</f>
        <v>0</v>
      </c>
      <c r="N15" s="4">
        <f>'Other Costs'!N15</f>
        <v>0</v>
      </c>
      <c r="O15" s="4">
        <f>'Other Costs'!O15</f>
        <v>0</v>
      </c>
      <c r="P15" s="4">
        <f>'Other Costs'!P15</f>
        <v>0</v>
      </c>
      <c r="Q15" s="4">
        <f>'Other Costs'!Q15</f>
        <v>0</v>
      </c>
      <c r="R15" s="4">
        <f>'Other Costs'!R15</f>
        <v>0</v>
      </c>
      <c r="S15" s="4">
        <f>'Other Costs'!S15</f>
        <v>0</v>
      </c>
      <c r="T15" s="4">
        <f>'Other Costs'!T15</f>
        <v>0</v>
      </c>
      <c r="U15" s="4">
        <f>'Other Costs'!U15</f>
        <v>0</v>
      </c>
      <c r="V15" s="23">
        <f>SUM(B15:U15)</f>
        <v>0</v>
      </c>
    </row>
    <row r="16" spans="1:22" ht="15" thickBot="1" x14ac:dyDescent="0.35">
      <c r="A16" s="10" t="s">
        <v>75</v>
      </c>
      <c r="B16" s="6">
        <f>SUM(B13:B15)</f>
        <v>0</v>
      </c>
      <c r="C16" s="6">
        <f t="shared" ref="C16:U16" si="2">SUM(C13:C15)</f>
        <v>0</v>
      </c>
      <c r="D16" s="6">
        <f t="shared" si="2"/>
        <v>0</v>
      </c>
      <c r="E16" s="6">
        <f t="shared" si="2"/>
        <v>0</v>
      </c>
      <c r="F16" s="6">
        <f t="shared" si="2"/>
        <v>0</v>
      </c>
      <c r="G16" s="6">
        <f t="shared" si="2"/>
        <v>0</v>
      </c>
      <c r="H16" s="6">
        <f t="shared" si="2"/>
        <v>0</v>
      </c>
      <c r="I16" s="6">
        <f t="shared" si="2"/>
        <v>0</v>
      </c>
      <c r="J16" s="6">
        <f t="shared" si="2"/>
        <v>0</v>
      </c>
      <c r="K16" s="6">
        <f t="shared" si="2"/>
        <v>0</v>
      </c>
      <c r="L16" s="6">
        <f t="shared" si="2"/>
        <v>0</v>
      </c>
      <c r="M16" s="6">
        <f t="shared" si="2"/>
        <v>0</v>
      </c>
      <c r="N16" s="6">
        <f t="shared" si="2"/>
        <v>0</v>
      </c>
      <c r="O16" s="6">
        <f t="shared" si="2"/>
        <v>0</v>
      </c>
      <c r="P16" s="6">
        <f t="shared" si="2"/>
        <v>0</v>
      </c>
      <c r="Q16" s="6">
        <f t="shared" si="2"/>
        <v>0</v>
      </c>
      <c r="R16" s="6">
        <f t="shared" si="2"/>
        <v>0</v>
      </c>
      <c r="S16" s="6">
        <f t="shared" si="2"/>
        <v>0</v>
      </c>
      <c r="T16" s="6">
        <f t="shared" si="2"/>
        <v>0</v>
      </c>
      <c r="U16" s="6">
        <f t="shared" si="2"/>
        <v>0</v>
      </c>
      <c r="V16" s="23">
        <f>SUM(B16:U16)</f>
        <v>0</v>
      </c>
    </row>
    <row r="17" spans="1:22" x14ac:dyDescent="0.3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1:22" ht="15" thickBot="1" x14ac:dyDescent="0.35">
      <c r="A18" s="30" t="s">
        <v>74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</row>
    <row r="19" spans="1:22" x14ac:dyDescent="0.3">
      <c r="A19" t="s">
        <v>62</v>
      </c>
      <c r="B19" s="4" t="e">
        <f>'Other Costs'!$B$22*'Cost Allocations'!B10</f>
        <v>#DIV/0!</v>
      </c>
      <c r="C19" s="4" t="e">
        <f>'Other Costs'!$B$22*'Cost Allocations'!C10</f>
        <v>#DIV/0!</v>
      </c>
      <c r="D19" s="4" t="e">
        <f>'Other Costs'!$B$22*'Cost Allocations'!D10</f>
        <v>#DIV/0!</v>
      </c>
      <c r="E19" s="4" t="e">
        <f>'Other Costs'!$B$22*'Cost Allocations'!E10</f>
        <v>#DIV/0!</v>
      </c>
      <c r="F19" s="4" t="e">
        <f>'Other Costs'!$B$22*'Cost Allocations'!F10</f>
        <v>#DIV/0!</v>
      </c>
      <c r="G19" s="4" t="e">
        <f>'Other Costs'!$B$22*'Cost Allocations'!G10</f>
        <v>#DIV/0!</v>
      </c>
      <c r="H19" s="4" t="e">
        <f>'Other Costs'!$B$22*'Cost Allocations'!H10</f>
        <v>#DIV/0!</v>
      </c>
      <c r="I19" s="4" t="e">
        <f>'Other Costs'!$B$22*'Cost Allocations'!I10</f>
        <v>#DIV/0!</v>
      </c>
      <c r="J19" s="4" t="e">
        <f>'Other Costs'!$B$22*'Cost Allocations'!J10</f>
        <v>#DIV/0!</v>
      </c>
      <c r="K19" s="4" t="e">
        <f>'Other Costs'!$B$22*'Cost Allocations'!K10</f>
        <v>#DIV/0!</v>
      </c>
      <c r="L19" s="4" t="e">
        <f>'Other Costs'!$B$22*'Cost Allocations'!L10</f>
        <v>#DIV/0!</v>
      </c>
      <c r="M19" s="4" t="e">
        <f>'Other Costs'!$B$22*'Cost Allocations'!M10</f>
        <v>#DIV/0!</v>
      </c>
      <c r="N19" s="4" t="e">
        <f>'Other Costs'!$B$22*'Cost Allocations'!N10</f>
        <v>#DIV/0!</v>
      </c>
      <c r="O19" s="4" t="e">
        <f>'Other Costs'!$B$22*'Cost Allocations'!O10</f>
        <v>#DIV/0!</v>
      </c>
      <c r="P19" s="4" t="e">
        <f>'Other Costs'!$B$22*'Cost Allocations'!P10</f>
        <v>#DIV/0!</v>
      </c>
      <c r="Q19" s="4" t="e">
        <f>'Other Costs'!$B$22*'Cost Allocations'!Q10</f>
        <v>#DIV/0!</v>
      </c>
      <c r="R19" s="4" t="e">
        <f>'Other Costs'!$B$22*'Cost Allocations'!R10</f>
        <v>#DIV/0!</v>
      </c>
      <c r="S19" s="4" t="e">
        <f>'Other Costs'!$B$22*'Cost Allocations'!S10</f>
        <v>#DIV/0!</v>
      </c>
      <c r="T19" s="4" t="e">
        <f>'Other Costs'!$B$22*'Cost Allocations'!T10</f>
        <v>#DIV/0!</v>
      </c>
      <c r="U19" s="4" t="e">
        <f>'Other Costs'!$B$22*'Cost Allocations'!U10</f>
        <v>#DIV/0!</v>
      </c>
      <c r="V19" s="23" t="e">
        <f>SUM(B19:U19)</f>
        <v>#DIV/0!</v>
      </c>
    </row>
    <row r="20" spans="1:22" x14ac:dyDescent="0.3">
      <c r="A20" t="s">
        <v>61</v>
      </c>
      <c r="B20" s="4" t="e">
        <f>'Other Costs'!$B$30*'Cost Allocations'!B10</f>
        <v>#DIV/0!</v>
      </c>
      <c r="C20" s="4" t="e">
        <f>'Other Costs'!$B$30*'Cost Allocations'!C10</f>
        <v>#DIV/0!</v>
      </c>
      <c r="D20" s="4" t="e">
        <f>'Other Costs'!$B$30*'Cost Allocations'!D10</f>
        <v>#DIV/0!</v>
      </c>
      <c r="E20" s="4" t="e">
        <f>'Other Costs'!$B$30*'Cost Allocations'!E10</f>
        <v>#DIV/0!</v>
      </c>
      <c r="F20" s="4" t="e">
        <f>'Other Costs'!$B$30*'Cost Allocations'!F10</f>
        <v>#DIV/0!</v>
      </c>
      <c r="G20" s="4" t="e">
        <f>'Other Costs'!$B$30*'Cost Allocations'!G10</f>
        <v>#DIV/0!</v>
      </c>
      <c r="H20" s="4" t="e">
        <f>'Other Costs'!$B$30*'Cost Allocations'!H10</f>
        <v>#DIV/0!</v>
      </c>
      <c r="I20" s="4" t="e">
        <f>'Other Costs'!$B$30*'Cost Allocations'!I10</f>
        <v>#DIV/0!</v>
      </c>
      <c r="J20" s="4" t="e">
        <f>'Other Costs'!$B$30*'Cost Allocations'!J10</f>
        <v>#DIV/0!</v>
      </c>
      <c r="K20" s="4" t="e">
        <f>'Other Costs'!$B$30*'Cost Allocations'!K10</f>
        <v>#DIV/0!</v>
      </c>
      <c r="L20" s="4" t="e">
        <f>'Other Costs'!$B$30*'Cost Allocations'!L10</f>
        <v>#DIV/0!</v>
      </c>
      <c r="M20" s="4" t="e">
        <f>'Other Costs'!$B$30*'Cost Allocations'!M10</f>
        <v>#DIV/0!</v>
      </c>
      <c r="N20" s="4" t="e">
        <f>'Other Costs'!$B$30*'Cost Allocations'!N10</f>
        <v>#DIV/0!</v>
      </c>
      <c r="O20" s="4" t="e">
        <f>'Other Costs'!$B$30*'Cost Allocations'!O10</f>
        <v>#DIV/0!</v>
      </c>
      <c r="P20" s="4" t="e">
        <f>'Other Costs'!$B$30*'Cost Allocations'!P10</f>
        <v>#DIV/0!</v>
      </c>
      <c r="Q20" s="4" t="e">
        <f>'Other Costs'!$B$30*'Cost Allocations'!Q10</f>
        <v>#DIV/0!</v>
      </c>
      <c r="R20" s="4" t="e">
        <f>'Other Costs'!$B$30*'Cost Allocations'!R10</f>
        <v>#DIV/0!</v>
      </c>
      <c r="S20" s="4" t="e">
        <f>'Other Costs'!$B$30*'Cost Allocations'!S10</f>
        <v>#DIV/0!</v>
      </c>
      <c r="T20" s="4" t="e">
        <f>'Other Costs'!$B$30*'Cost Allocations'!T10</f>
        <v>#DIV/0!</v>
      </c>
      <c r="U20" s="4" t="e">
        <f>'Other Costs'!$B$30*'Cost Allocations'!U10</f>
        <v>#DIV/0!</v>
      </c>
      <c r="V20" s="23" t="e">
        <f>SUM(B20:U20)</f>
        <v>#DIV/0!</v>
      </c>
    </row>
    <row r="21" spans="1:22" ht="15" thickBot="1" x14ac:dyDescent="0.35">
      <c r="A21" s="10" t="s">
        <v>76</v>
      </c>
      <c r="B21" s="6" t="e">
        <f t="shared" ref="B21:U21" si="3">SUM(B19:B20)</f>
        <v>#DIV/0!</v>
      </c>
      <c r="C21" s="6" t="e">
        <f t="shared" si="3"/>
        <v>#DIV/0!</v>
      </c>
      <c r="D21" s="6" t="e">
        <f t="shared" si="3"/>
        <v>#DIV/0!</v>
      </c>
      <c r="E21" s="6" t="e">
        <f t="shared" si="3"/>
        <v>#DIV/0!</v>
      </c>
      <c r="F21" s="6" t="e">
        <f t="shared" si="3"/>
        <v>#DIV/0!</v>
      </c>
      <c r="G21" s="6" t="e">
        <f t="shared" si="3"/>
        <v>#DIV/0!</v>
      </c>
      <c r="H21" s="6" t="e">
        <f t="shared" si="3"/>
        <v>#DIV/0!</v>
      </c>
      <c r="I21" s="6" t="e">
        <f t="shared" si="3"/>
        <v>#DIV/0!</v>
      </c>
      <c r="J21" s="6" t="e">
        <f t="shared" si="3"/>
        <v>#DIV/0!</v>
      </c>
      <c r="K21" s="6" t="e">
        <f t="shared" si="3"/>
        <v>#DIV/0!</v>
      </c>
      <c r="L21" s="6" t="e">
        <f t="shared" si="3"/>
        <v>#DIV/0!</v>
      </c>
      <c r="M21" s="6" t="e">
        <f t="shared" si="3"/>
        <v>#DIV/0!</v>
      </c>
      <c r="N21" s="6" t="e">
        <f t="shared" si="3"/>
        <v>#DIV/0!</v>
      </c>
      <c r="O21" s="6" t="e">
        <f t="shared" si="3"/>
        <v>#DIV/0!</v>
      </c>
      <c r="P21" s="6" t="e">
        <f t="shared" si="3"/>
        <v>#DIV/0!</v>
      </c>
      <c r="Q21" s="6" t="e">
        <f t="shared" si="3"/>
        <v>#DIV/0!</v>
      </c>
      <c r="R21" s="6" t="e">
        <f t="shared" si="3"/>
        <v>#DIV/0!</v>
      </c>
      <c r="S21" s="6" t="e">
        <f t="shared" si="3"/>
        <v>#DIV/0!</v>
      </c>
      <c r="T21" s="6" t="e">
        <f t="shared" si="3"/>
        <v>#DIV/0!</v>
      </c>
      <c r="U21" s="6" t="e">
        <f t="shared" si="3"/>
        <v>#DIV/0!</v>
      </c>
      <c r="V21" s="23" t="e">
        <f>SUM(B21:U21)</f>
        <v>#DIV/0!</v>
      </c>
    </row>
    <row r="23" spans="1:22" ht="15" thickBot="1" x14ac:dyDescent="0.35">
      <c r="A23" s="10" t="s">
        <v>86</v>
      </c>
      <c r="B23" s="6" t="e">
        <f t="shared" ref="B23:U23" si="4">B16+B21</f>
        <v>#DIV/0!</v>
      </c>
      <c r="C23" s="6" t="e">
        <f t="shared" si="4"/>
        <v>#DIV/0!</v>
      </c>
      <c r="D23" s="6" t="e">
        <f t="shared" si="4"/>
        <v>#DIV/0!</v>
      </c>
      <c r="E23" s="6" t="e">
        <f t="shared" si="4"/>
        <v>#DIV/0!</v>
      </c>
      <c r="F23" s="6" t="e">
        <f t="shared" si="4"/>
        <v>#DIV/0!</v>
      </c>
      <c r="G23" s="6" t="e">
        <f t="shared" si="4"/>
        <v>#DIV/0!</v>
      </c>
      <c r="H23" s="6" t="e">
        <f t="shared" si="4"/>
        <v>#DIV/0!</v>
      </c>
      <c r="I23" s="6" t="e">
        <f t="shared" si="4"/>
        <v>#DIV/0!</v>
      </c>
      <c r="J23" s="6" t="e">
        <f t="shared" si="4"/>
        <v>#DIV/0!</v>
      </c>
      <c r="K23" s="6" t="e">
        <f t="shared" si="4"/>
        <v>#DIV/0!</v>
      </c>
      <c r="L23" s="6" t="e">
        <f t="shared" si="4"/>
        <v>#DIV/0!</v>
      </c>
      <c r="M23" s="6" t="e">
        <f t="shared" si="4"/>
        <v>#DIV/0!</v>
      </c>
      <c r="N23" s="6" t="e">
        <f t="shared" si="4"/>
        <v>#DIV/0!</v>
      </c>
      <c r="O23" s="6" t="e">
        <f t="shared" si="4"/>
        <v>#DIV/0!</v>
      </c>
      <c r="P23" s="6" t="e">
        <f t="shared" si="4"/>
        <v>#DIV/0!</v>
      </c>
      <c r="Q23" s="6" t="e">
        <f t="shared" si="4"/>
        <v>#DIV/0!</v>
      </c>
      <c r="R23" s="6" t="e">
        <f t="shared" si="4"/>
        <v>#DIV/0!</v>
      </c>
      <c r="S23" s="6" t="e">
        <f t="shared" si="4"/>
        <v>#DIV/0!</v>
      </c>
      <c r="T23" s="6" t="e">
        <f t="shared" si="4"/>
        <v>#DIV/0!</v>
      </c>
      <c r="U23" s="6" t="e">
        <f t="shared" si="4"/>
        <v>#DIV/0!</v>
      </c>
      <c r="V23" s="23" t="e">
        <f>SUM(B23:U23)</f>
        <v>#DIV/0!</v>
      </c>
    </row>
    <row r="24" spans="1:22" x14ac:dyDescent="0.3">
      <c r="V24" s="23"/>
    </row>
    <row r="25" spans="1:22" ht="15" thickBot="1" x14ac:dyDescent="0.35">
      <c r="A25" s="10" t="s">
        <v>87</v>
      </c>
      <c r="B25" s="6" t="str">
        <f t="shared" ref="B25:U25" si="5">IFERROR(B23/B4,"")</f>
        <v/>
      </c>
      <c r="C25" s="6" t="str">
        <f t="shared" si="5"/>
        <v/>
      </c>
      <c r="D25" s="6" t="str">
        <f t="shared" si="5"/>
        <v/>
      </c>
      <c r="E25" s="6" t="str">
        <f t="shared" si="5"/>
        <v/>
      </c>
      <c r="F25" s="6" t="str">
        <f t="shared" si="5"/>
        <v/>
      </c>
      <c r="G25" s="6" t="str">
        <f t="shared" si="5"/>
        <v/>
      </c>
      <c r="H25" s="6" t="str">
        <f t="shared" si="5"/>
        <v/>
      </c>
      <c r="I25" s="6" t="str">
        <f t="shared" si="5"/>
        <v/>
      </c>
      <c r="J25" s="6" t="str">
        <f t="shared" si="5"/>
        <v/>
      </c>
      <c r="K25" s="6" t="str">
        <f t="shared" si="5"/>
        <v/>
      </c>
      <c r="L25" s="6" t="str">
        <f t="shared" si="5"/>
        <v/>
      </c>
      <c r="M25" s="6" t="str">
        <f t="shared" si="5"/>
        <v/>
      </c>
      <c r="N25" s="6" t="str">
        <f t="shared" si="5"/>
        <v/>
      </c>
      <c r="O25" s="6" t="str">
        <f t="shared" si="5"/>
        <v/>
      </c>
      <c r="P25" s="6" t="str">
        <f t="shared" si="5"/>
        <v/>
      </c>
      <c r="Q25" s="6" t="str">
        <f t="shared" si="5"/>
        <v/>
      </c>
      <c r="R25" s="6" t="str">
        <f t="shared" si="5"/>
        <v/>
      </c>
      <c r="S25" s="6" t="str">
        <f t="shared" si="5"/>
        <v/>
      </c>
      <c r="T25" s="6" t="str">
        <f t="shared" si="5"/>
        <v/>
      </c>
      <c r="U25" s="6" t="str">
        <f t="shared" si="5"/>
        <v/>
      </c>
      <c r="V25" s="23"/>
    </row>
    <row r="27" spans="1:22" x14ac:dyDescent="0.3">
      <c r="B27" s="23"/>
    </row>
    <row r="28" spans="1:22" x14ac:dyDescent="0.3">
      <c r="B28" s="4"/>
    </row>
    <row r="29" spans="1:22" x14ac:dyDescent="0.3">
      <c r="B29" s="23"/>
    </row>
    <row r="30" spans="1:22" x14ac:dyDescent="0.3">
      <c r="B30" s="82"/>
      <c r="C30" t="s">
        <v>151</v>
      </c>
    </row>
  </sheetData>
  <sheetProtection algorithmName="SHA-512" hashValue="5jJ+Rr5N3cmQ+z7YRPhMUaAyQlnCPWLJCiK3Avl6mC7nuwdBahd7h071QyqQnpoKDMdP7MtNC18HONdbYC4TIQ==" saltValue="ltj/OT5ZQEVRoan2pG8cKg==" spinCount="100000" sheet="1" objects="1" scenarios="1"/>
  <printOptions horizontalCentered="1"/>
  <pageMargins left="0.25" right="0.25" top="0.75" bottom="0.75" header="0.3" footer="0.3"/>
  <pageSetup paperSize="5" fitToHeight="0" orientation="landscape" horizontalDpi="1200" verticalDpi="1200" r:id="rId1"/>
  <headerFooter>
    <oddFooter>&amp;L&amp;A&amp;R&amp;P | &amp;N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9E652-0D60-4EF4-A0DB-619AAAC4B325}">
  <sheetPr>
    <tabColor rgb="FFFF0000"/>
    <pageSetUpPr fitToPage="1"/>
  </sheetPr>
  <dimension ref="A1:E63"/>
  <sheetViews>
    <sheetView showGridLines="0" workbookViewId="0">
      <selection activeCell="I9" sqref="I9"/>
    </sheetView>
  </sheetViews>
  <sheetFormatPr defaultRowHeight="14.4" x14ac:dyDescent="0.3"/>
  <cols>
    <col min="1" max="1" width="25.6640625" customWidth="1"/>
    <col min="2" max="5" width="18.33203125" customWidth="1"/>
    <col min="6" max="6" width="20.6640625" customWidth="1"/>
  </cols>
  <sheetData>
    <row r="1" spans="1:5" ht="21" x14ac:dyDescent="0.4">
      <c r="A1" s="88" t="str">
        <f>'General Information'!C1</f>
        <v>University of Southern California</v>
      </c>
      <c r="B1" s="88"/>
      <c r="C1" s="88"/>
      <c r="D1" s="88"/>
      <c r="E1" s="88"/>
    </row>
    <row r="2" spans="1:5" ht="18" x14ac:dyDescent="0.35">
      <c r="A2" s="89" t="str">
        <f>CONCATENATE("For Fiscal Year ",'General Information'!C2)</f>
        <v xml:space="preserve">For Fiscal Year </v>
      </c>
      <c r="B2" s="89"/>
      <c r="C2" s="89"/>
      <c r="D2" s="89"/>
      <c r="E2" s="89"/>
    </row>
    <row r="3" spans="1:5" ht="18" x14ac:dyDescent="0.35">
      <c r="A3" s="89" t="s">
        <v>103</v>
      </c>
      <c r="B3" s="89"/>
      <c r="C3" s="89"/>
      <c r="D3" s="89"/>
      <c r="E3" s="89"/>
    </row>
    <row r="4" spans="1:5" ht="18" x14ac:dyDescent="0.35">
      <c r="A4" s="89">
        <f>'General Information'!C3</f>
        <v>0</v>
      </c>
      <c r="B4" s="89"/>
      <c r="C4" s="89"/>
      <c r="D4" s="89"/>
      <c r="E4" s="89"/>
    </row>
    <row r="6" spans="1:5" ht="15" thickBot="1" x14ac:dyDescent="0.35">
      <c r="A6" s="34" t="s">
        <v>104</v>
      </c>
      <c r="B6" s="22" t="s">
        <v>78</v>
      </c>
      <c r="C6" s="22" t="s">
        <v>79</v>
      </c>
      <c r="D6" s="22" t="s">
        <v>80</v>
      </c>
      <c r="E6" s="22" t="s">
        <v>105</v>
      </c>
    </row>
    <row r="7" spans="1:5" x14ac:dyDescent="0.3">
      <c r="A7" t="str">
        <f>Revenue!A5</f>
        <v>Short Name 1</v>
      </c>
      <c r="B7" s="4" t="str">
        <f>IF(Revenue!P5=0,"",Revenue!P5)</f>
        <v/>
      </c>
      <c r="C7" s="4" t="str">
        <f>IF(Revenue!Q5=0,"",Revenue!Q5)</f>
        <v/>
      </c>
      <c r="D7" s="4" t="str">
        <f>IF(Revenue!R5=0,"",Revenue!R5)</f>
        <v/>
      </c>
      <c r="E7" s="4" t="str">
        <f>IF((SUM(B7:D7))=0,"",(SUM(B7:D7)))</f>
        <v/>
      </c>
    </row>
    <row r="8" spans="1:5" x14ac:dyDescent="0.3">
      <c r="A8" t="str">
        <f>Revenue!A6</f>
        <v>Short Name 2</v>
      </c>
      <c r="B8" s="4" t="str">
        <f>IF(Revenue!P6=0,"",Revenue!P6)</f>
        <v/>
      </c>
      <c r="C8" s="4" t="str">
        <f>IF(Revenue!Q6=0,"",Revenue!Q6)</f>
        <v/>
      </c>
      <c r="D8" s="4" t="str">
        <f>IF(Revenue!R6=0,"",Revenue!R6)</f>
        <v/>
      </c>
      <c r="E8" s="4" t="str">
        <f t="shared" ref="E8:E26" si="0">IF((SUM(B8:D8))=0,"",(SUM(B8:D8)))</f>
        <v/>
      </c>
    </row>
    <row r="9" spans="1:5" x14ac:dyDescent="0.3">
      <c r="A9" t="str">
        <f>Revenue!A7</f>
        <v>Short Name 3</v>
      </c>
      <c r="B9" s="4" t="str">
        <f>IF(Revenue!P7=0,"",Revenue!P7)</f>
        <v/>
      </c>
      <c r="C9" s="4" t="str">
        <f>IF(Revenue!Q7=0,"",Revenue!Q7)</f>
        <v/>
      </c>
      <c r="D9" s="4" t="str">
        <f>IF(Revenue!R7=0,"",Revenue!R7)</f>
        <v/>
      </c>
      <c r="E9" s="4" t="str">
        <f t="shared" si="0"/>
        <v/>
      </c>
    </row>
    <row r="10" spans="1:5" x14ac:dyDescent="0.3">
      <c r="A10" t="str">
        <f>Revenue!A8</f>
        <v>Short Name 4</v>
      </c>
      <c r="B10" s="4" t="str">
        <f>IF(Revenue!P8=0,"",Revenue!P8)</f>
        <v/>
      </c>
      <c r="C10" s="4" t="str">
        <f>IF(Revenue!Q8=0,"",Revenue!Q8)</f>
        <v/>
      </c>
      <c r="D10" s="4" t="str">
        <f>IF(Revenue!R8=0,"",Revenue!R8)</f>
        <v/>
      </c>
      <c r="E10" s="4" t="str">
        <f t="shared" si="0"/>
        <v/>
      </c>
    </row>
    <row r="11" spans="1:5" x14ac:dyDescent="0.3">
      <c r="A11" t="str">
        <f>Revenue!A9</f>
        <v>Short Name 5</v>
      </c>
      <c r="B11" s="4" t="str">
        <f>IF(Revenue!P9=0,"",Revenue!P9)</f>
        <v/>
      </c>
      <c r="C11" s="4" t="str">
        <f>IF(Revenue!Q9=0,"",Revenue!Q9)</f>
        <v/>
      </c>
      <c r="D11" s="4" t="str">
        <f>IF(Revenue!R9=0,"",Revenue!R9)</f>
        <v/>
      </c>
      <c r="E11" s="4" t="str">
        <f t="shared" si="0"/>
        <v/>
      </c>
    </row>
    <row r="12" spans="1:5" x14ac:dyDescent="0.3">
      <c r="A12" t="str">
        <f>Revenue!A10</f>
        <v>Short Name 6</v>
      </c>
      <c r="B12" s="4" t="str">
        <f>IF(Revenue!P10=0,"",Revenue!P10)</f>
        <v/>
      </c>
      <c r="C12" s="4" t="str">
        <f>IF(Revenue!Q10=0,"",Revenue!Q10)</f>
        <v/>
      </c>
      <c r="D12" s="4" t="str">
        <f>IF(Revenue!R10=0,"",Revenue!R10)</f>
        <v/>
      </c>
      <c r="E12" s="4" t="str">
        <f t="shared" si="0"/>
        <v/>
      </c>
    </row>
    <row r="13" spans="1:5" x14ac:dyDescent="0.3">
      <c r="A13" t="str">
        <f>Revenue!A11</f>
        <v>Short Name 7</v>
      </c>
      <c r="B13" s="4" t="str">
        <f>IF(Revenue!P11=0,"",Revenue!P11)</f>
        <v/>
      </c>
      <c r="C13" s="4" t="str">
        <f>IF(Revenue!Q11=0,"",Revenue!Q11)</f>
        <v/>
      </c>
      <c r="D13" s="4" t="str">
        <f>IF(Revenue!R11=0,"",Revenue!R11)</f>
        <v/>
      </c>
      <c r="E13" s="4" t="str">
        <f t="shared" si="0"/>
        <v/>
      </c>
    </row>
    <row r="14" spans="1:5" x14ac:dyDescent="0.3">
      <c r="A14" t="str">
        <f>Revenue!A12</f>
        <v>Short Name 8</v>
      </c>
      <c r="B14" s="4" t="str">
        <f>IF(Revenue!P12=0,"",Revenue!P12)</f>
        <v/>
      </c>
      <c r="C14" s="4" t="str">
        <f>IF(Revenue!Q12=0,"",Revenue!Q12)</f>
        <v/>
      </c>
      <c r="D14" s="4" t="str">
        <f>IF(Revenue!R12=0,"",Revenue!R12)</f>
        <v/>
      </c>
      <c r="E14" s="4" t="str">
        <f t="shared" si="0"/>
        <v/>
      </c>
    </row>
    <row r="15" spans="1:5" x14ac:dyDescent="0.3">
      <c r="A15" t="str">
        <f>Revenue!A13</f>
        <v>Short Name 9</v>
      </c>
      <c r="B15" s="4" t="str">
        <f>IF(Revenue!P13=0,"",Revenue!P13)</f>
        <v/>
      </c>
      <c r="C15" s="4" t="str">
        <f>IF(Revenue!Q13=0,"",Revenue!Q13)</f>
        <v/>
      </c>
      <c r="D15" s="4" t="str">
        <f>IF(Revenue!R13=0,"",Revenue!R13)</f>
        <v/>
      </c>
      <c r="E15" s="4" t="str">
        <f t="shared" si="0"/>
        <v/>
      </c>
    </row>
    <row r="16" spans="1:5" x14ac:dyDescent="0.3">
      <c r="A16" t="str">
        <f>Revenue!A14</f>
        <v>Short Name 10</v>
      </c>
      <c r="B16" s="4" t="str">
        <f>IF(Revenue!P14=0,"",Revenue!P14)</f>
        <v/>
      </c>
      <c r="C16" s="4" t="str">
        <f>IF(Revenue!Q14=0,"",Revenue!Q14)</f>
        <v/>
      </c>
      <c r="D16" s="4" t="str">
        <f>IF(Revenue!R14=0,"",Revenue!R14)</f>
        <v/>
      </c>
      <c r="E16" s="4" t="str">
        <f t="shared" si="0"/>
        <v/>
      </c>
    </row>
    <row r="17" spans="1:5" x14ac:dyDescent="0.3">
      <c r="A17" t="str">
        <f>Revenue!A15</f>
        <v>Short Name 11</v>
      </c>
      <c r="B17" s="4" t="str">
        <f>IF(Revenue!P15=0,"",Revenue!P15)</f>
        <v/>
      </c>
      <c r="C17" s="4" t="str">
        <f>IF(Revenue!Q15=0,"",Revenue!Q15)</f>
        <v/>
      </c>
      <c r="D17" s="4" t="str">
        <f>IF(Revenue!R15=0,"",Revenue!R15)</f>
        <v/>
      </c>
      <c r="E17" s="4" t="str">
        <f t="shared" si="0"/>
        <v/>
      </c>
    </row>
    <row r="18" spans="1:5" x14ac:dyDescent="0.3">
      <c r="A18" t="str">
        <f>Revenue!A16</f>
        <v>Short Name 12</v>
      </c>
      <c r="B18" s="4" t="str">
        <f>IF(Revenue!P16=0,"",Revenue!P16)</f>
        <v/>
      </c>
      <c r="C18" s="4" t="str">
        <f>IF(Revenue!Q16=0,"",Revenue!Q16)</f>
        <v/>
      </c>
      <c r="D18" s="4" t="str">
        <f>IF(Revenue!R16=0,"",Revenue!R16)</f>
        <v/>
      </c>
      <c r="E18" s="4" t="str">
        <f t="shared" si="0"/>
        <v/>
      </c>
    </row>
    <row r="19" spans="1:5" x14ac:dyDescent="0.3">
      <c r="A19" t="str">
        <f>Revenue!A17</f>
        <v>Short Name 13</v>
      </c>
      <c r="B19" s="4" t="str">
        <f>IF(Revenue!P17=0,"",Revenue!P17)</f>
        <v/>
      </c>
      <c r="C19" s="4" t="str">
        <f>IF(Revenue!Q17=0,"",Revenue!Q17)</f>
        <v/>
      </c>
      <c r="D19" s="4" t="str">
        <f>IF(Revenue!R17=0,"",Revenue!R17)</f>
        <v/>
      </c>
      <c r="E19" s="4" t="str">
        <f t="shared" si="0"/>
        <v/>
      </c>
    </row>
    <row r="20" spans="1:5" x14ac:dyDescent="0.3">
      <c r="A20" t="str">
        <f>Revenue!A18</f>
        <v>Short Name 14</v>
      </c>
      <c r="B20" s="4" t="str">
        <f>IF(Revenue!P18=0,"",Revenue!P18)</f>
        <v/>
      </c>
      <c r="C20" s="4" t="str">
        <f>IF(Revenue!Q18=0,"",Revenue!Q18)</f>
        <v/>
      </c>
      <c r="D20" s="4" t="str">
        <f>IF(Revenue!R18=0,"",Revenue!R18)</f>
        <v/>
      </c>
      <c r="E20" s="4" t="str">
        <f t="shared" si="0"/>
        <v/>
      </c>
    </row>
    <row r="21" spans="1:5" x14ac:dyDescent="0.3">
      <c r="A21" t="str">
        <f>Revenue!A19</f>
        <v>Short Name 15</v>
      </c>
      <c r="B21" s="4" t="str">
        <f>IF(Revenue!P19=0,"",Revenue!P19)</f>
        <v/>
      </c>
      <c r="C21" s="4" t="str">
        <f>IF(Revenue!Q19=0,"",Revenue!Q19)</f>
        <v/>
      </c>
      <c r="D21" s="4" t="str">
        <f>IF(Revenue!R19=0,"",Revenue!R19)</f>
        <v/>
      </c>
      <c r="E21" s="4" t="str">
        <f t="shared" si="0"/>
        <v/>
      </c>
    </row>
    <row r="22" spans="1:5" x14ac:dyDescent="0.3">
      <c r="A22" t="str">
        <f>Revenue!A20</f>
        <v>Short Name 16</v>
      </c>
      <c r="B22" s="4" t="str">
        <f>IF(Revenue!P20=0,"",Revenue!P20)</f>
        <v/>
      </c>
      <c r="C22" s="4" t="str">
        <f>IF(Revenue!Q20=0,"",Revenue!Q20)</f>
        <v/>
      </c>
      <c r="D22" s="4" t="str">
        <f>IF(Revenue!R20=0,"",Revenue!R20)</f>
        <v/>
      </c>
      <c r="E22" s="4" t="str">
        <f t="shared" si="0"/>
        <v/>
      </c>
    </row>
    <row r="23" spans="1:5" x14ac:dyDescent="0.3">
      <c r="A23" t="str">
        <f>Revenue!A21</f>
        <v>Short Name 17</v>
      </c>
      <c r="B23" s="4" t="str">
        <f>IF(Revenue!P21=0,"",Revenue!P21)</f>
        <v/>
      </c>
      <c r="C23" s="4" t="str">
        <f>IF(Revenue!Q21=0,"",Revenue!Q21)</f>
        <v/>
      </c>
      <c r="D23" s="4" t="str">
        <f>IF(Revenue!R21=0,"",Revenue!R21)</f>
        <v/>
      </c>
      <c r="E23" s="4" t="str">
        <f t="shared" si="0"/>
        <v/>
      </c>
    </row>
    <row r="24" spans="1:5" x14ac:dyDescent="0.3">
      <c r="A24" t="str">
        <f>Revenue!A22</f>
        <v>Short Name 18</v>
      </c>
      <c r="B24" s="4" t="str">
        <f>IF(Revenue!P22=0,"",Revenue!P22)</f>
        <v/>
      </c>
      <c r="C24" s="4" t="str">
        <f>IF(Revenue!Q22=0,"",Revenue!Q22)</f>
        <v/>
      </c>
      <c r="D24" s="4" t="str">
        <f>IF(Revenue!R22=0,"",Revenue!R22)</f>
        <v/>
      </c>
      <c r="E24" s="4" t="str">
        <f t="shared" si="0"/>
        <v/>
      </c>
    </row>
    <row r="25" spans="1:5" x14ac:dyDescent="0.3">
      <c r="A25" t="str">
        <f>Revenue!A23</f>
        <v>Short Name 19</v>
      </c>
      <c r="B25" s="4" t="str">
        <f>IF(Revenue!P23=0,"",Revenue!P23)</f>
        <v/>
      </c>
      <c r="C25" s="4" t="str">
        <f>IF(Revenue!Q23=0,"",Revenue!Q23)</f>
        <v/>
      </c>
      <c r="D25" s="4" t="str">
        <f>IF(Revenue!R23=0,"",Revenue!R23)</f>
        <v/>
      </c>
      <c r="E25" s="4" t="str">
        <f t="shared" si="0"/>
        <v/>
      </c>
    </row>
    <row r="26" spans="1:5" x14ac:dyDescent="0.3">
      <c r="A26" t="str">
        <f>Revenue!A24</f>
        <v>Short Name 20</v>
      </c>
      <c r="B26" s="4" t="str">
        <f>IF(Revenue!P24=0,"",Revenue!P24)</f>
        <v/>
      </c>
      <c r="C26" s="4" t="str">
        <f>IF(Revenue!Q24=0,"",Revenue!Q24)</f>
        <v/>
      </c>
      <c r="D26" s="4" t="str">
        <f>IF(Revenue!R24=0,"",Revenue!R24)</f>
        <v/>
      </c>
      <c r="E26" s="4" t="str">
        <f t="shared" si="0"/>
        <v/>
      </c>
    </row>
    <row r="27" spans="1:5" ht="15" thickBot="1" x14ac:dyDescent="0.35">
      <c r="A27" s="34" t="s">
        <v>105</v>
      </c>
      <c r="B27" s="36">
        <f>SUM(B7:B26)</f>
        <v>0</v>
      </c>
      <c r="C27" s="36">
        <f>SUM(C7:C26)</f>
        <v>0</v>
      </c>
      <c r="D27" s="36">
        <f>SUM(D7:D26)</f>
        <v>0</v>
      </c>
      <c r="E27" s="36">
        <f>SUM(E7:E26)</f>
        <v>0</v>
      </c>
    </row>
    <row r="28" spans="1:5" x14ac:dyDescent="0.3">
      <c r="A28" s="50"/>
      <c r="B28" s="42"/>
      <c r="C28" s="42"/>
      <c r="D28" s="42"/>
      <c r="E28" s="42"/>
    </row>
    <row r="29" spans="1:5" ht="15" thickBot="1" x14ac:dyDescent="0.35">
      <c r="A29" s="34" t="s">
        <v>106</v>
      </c>
      <c r="B29" s="36"/>
      <c r="C29" s="36"/>
      <c r="D29" s="36"/>
      <c r="E29" s="36">
        <f>Revenue!T25</f>
        <v>0</v>
      </c>
    </row>
    <row r="30" spans="1:5" x14ac:dyDescent="0.3">
      <c r="A30" s="50"/>
      <c r="B30" s="42"/>
      <c r="C30" s="42"/>
      <c r="D30" s="42"/>
      <c r="E30" s="42"/>
    </row>
    <row r="31" spans="1:5" x14ac:dyDescent="0.3">
      <c r="B31" s="4"/>
      <c r="C31" s="4"/>
      <c r="D31" s="4"/>
      <c r="E31" s="4"/>
    </row>
    <row r="32" spans="1:5" ht="15" thickBot="1" x14ac:dyDescent="0.35">
      <c r="A32" s="34" t="s">
        <v>107</v>
      </c>
      <c r="B32" s="22"/>
      <c r="C32" s="22"/>
      <c r="D32" s="22"/>
      <c r="E32" s="22" t="s">
        <v>108</v>
      </c>
    </row>
    <row r="33" spans="1:5" x14ac:dyDescent="0.3">
      <c r="A33" s="37" t="s">
        <v>109</v>
      </c>
      <c r="B33" s="4"/>
      <c r="C33" s="4"/>
      <c r="D33" s="4"/>
      <c r="E33" s="4" t="e">
        <f>SUM('Cost Allocations'!V13,'Cost Allocations'!V19)</f>
        <v>#DIV/0!</v>
      </c>
    </row>
    <row r="34" spans="1:5" x14ac:dyDescent="0.3">
      <c r="A34" s="38" t="s">
        <v>110</v>
      </c>
      <c r="B34" s="4"/>
      <c r="C34" s="4"/>
      <c r="D34" s="4"/>
      <c r="E34" s="4">
        <f>'Cost Allocations'!V14</f>
        <v>0</v>
      </c>
    </row>
    <row r="35" spans="1:5" x14ac:dyDescent="0.3">
      <c r="A35" s="40" t="s">
        <v>111</v>
      </c>
      <c r="B35" s="41"/>
      <c r="C35" s="41"/>
      <c r="D35" s="41"/>
      <c r="E35" s="41" t="e">
        <f>'Cost Allocations'!V20</f>
        <v>#DIV/0!</v>
      </c>
    </row>
    <row r="36" spans="1:5" x14ac:dyDescent="0.3">
      <c r="A36" s="38" t="s">
        <v>112</v>
      </c>
      <c r="B36" s="41"/>
      <c r="C36" s="41"/>
      <c r="D36" s="41"/>
      <c r="E36" s="41">
        <f>'Cost Allocations'!V15</f>
        <v>0</v>
      </c>
    </row>
    <row r="37" spans="1:5" x14ac:dyDescent="0.3">
      <c r="A37" s="44" t="s">
        <v>113</v>
      </c>
      <c r="B37" s="45"/>
      <c r="C37" s="45"/>
      <c r="D37" s="45"/>
      <c r="E37" s="45" t="e">
        <f>SUM(E33:E36)</f>
        <v>#DIV/0!</v>
      </c>
    </row>
    <row r="38" spans="1:5" x14ac:dyDescent="0.3">
      <c r="A38" s="43"/>
      <c r="B38" s="41"/>
      <c r="C38" s="41"/>
      <c r="D38" s="41"/>
      <c r="E38" s="41"/>
    </row>
    <row r="39" spans="1:5" x14ac:dyDescent="0.3">
      <c r="A39" s="44" t="s">
        <v>115</v>
      </c>
      <c r="B39" s="45"/>
      <c r="C39" s="45"/>
      <c r="D39" s="45"/>
      <c r="E39" s="45">
        <v>0</v>
      </c>
    </row>
    <row r="40" spans="1:5" x14ac:dyDescent="0.3">
      <c r="A40" s="43"/>
      <c r="B40" s="41"/>
      <c r="C40" s="41"/>
      <c r="D40" s="41"/>
      <c r="E40" s="41"/>
    </row>
    <row r="41" spans="1:5" x14ac:dyDescent="0.3">
      <c r="A41" s="44" t="s">
        <v>116</v>
      </c>
      <c r="B41" s="45"/>
      <c r="C41" s="45"/>
      <c r="D41" s="45"/>
      <c r="E41" s="45" t="e">
        <f>E37+E39</f>
        <v>#DIV/0!</v>
      </c>
    </row>
    <row r="42" spans="1:5" x14ac:dyDescent="0.3">
      <c r="A42" s="39"/>
      <c r="B42" s="4"/>
      <c r="C42" s="4"/>
      <c r="D42" s="4"/>
      <c r="E42" s="4"/>
    </row>
    <row r="43" spans="1:5" x14ac:dyDescent="0.3">
      <c r="A43" s="46" t="s">
        <v>114</v>
      </c>
      <c r="B43" s="47"/>
      <c r="C43" s="47"/>
      <c r="D43" s="47"/>
      <c r="E43" s="47" t="e">
        <f>E27-E41</f>
        <v>#DIV/0!</v>
      </c>
    </row>
    <row r="44" spans="1:5" ht="15" thickBot="1" x14ac:dyDescent="0.35">
      <c r="A44" s="48" t="s">
        <v>120</v>
      </c>
      <c r="B44" s="49"/>
      <c r="C44" s="49"/>
      <c r="D44" s="49"/>
      <c r="E44" s="49" t="e">
        <f>E27-E37</f>
        <v>#DIV/0!</v>
      </c>
    </row>
    <row r="45" spans="1:5" x14ac:dyDescent="0.3">
      <c r="A45" s="39"/>
    </row>
    <row r="46" spans="1:5" x14ac:dyDescent="0.3">
      <c r="A46" s="39"/>
    </row>
    <row r="47" spans="1:5" x14ac:dyDescent="0.3">
      <c r="A47" s="39"/>
    </row>
    <row r="48" spans="1:5" x14ac:dyDescent="0.3">
      <c r="A48" s="39"/>
    </row>
    <row r="49" spans="1:1" x14ac:dyDescent="0.3">
      <c r="A49" s="39"/>
    </row>
    <row r="50" spans="1:1" x14ac:dyDescent="0.3">
      <c r="A50" s="39"/>
    </row>
    <row r="51" spans="1:1" x14ac:dyDescent="0.3">
      <c r="A51" s="39"/>
    </row>
    <row r="52" spans="1:1" x14ac:dyDescent="0.3">
      <c r="A52" s="39"/>
    </row>
    <row r="53" spans="1:1" x14ac:dyDescent="0.3">
      <c r="A53" s="39"/>
    </row>
    <row r="54" spans="1:1" x14ac:dyDescent="0.3">
      <c r="A54" s="39"/>
    </row>
    <row r="55" spans="1:1" x14ac:dyDescent="0.3">
      <c r="A55" s="39"/>
    </row>
    <row r="56" spans="1:1" x14ac:dyDescent="0.3">
      <c r="A56" s="39"/>
    </row>
    <row r="57" spans="1:1" x14ac:dyDescent="0.3">
      <c r="A57" s="39"/>
    </row>
    <row r="58" spans="1:1" x14ac:dyDescent="0.3">
      <c r="A58" s="39"/>
    </row>
    <row r="59" spans="1:1" x14ac:dyDescent="0.3">
      <c r="A59" s="39"/>
    </row>
    <row r="60" spans="1:1" x14ac:dyDescent="0.3">
      <c r="A60" s="39"/>
    </row>
    <row r="61" spans="1:1" x14ac:dyDescent="0.3">
      <c r="A61" s="39"/>
    </row>
    <row r="62" spans="1:1" x14ac:dyDescent="0.3">
      <c r="A62" s="39"/>
    </row>
    <row r="63" spans="1:1" x14ac:dyDescent="0.3">
      <c r="A63" s="39"/>
    </row>
  </sheetData>
  <sheetProtection algorithmName="SHA-512" hashValue="43ZkL0lC+cHXVfgXimpYkAiBx7f00WCXe0Y6g+wQVq62ggl3b1fls+5ZZoKp1AyepX0cqqUliP/F/SXDIxMjIg==" saltValue="e5b0RtEIcNyeebiajJFAtQ==" spinCount="100000" sheet="1" objects="1" scenarios="1"/>
  <mergeCells count="4">
    <mergeCell ref="A1:E1"/>
    <mergeCell ref="A2:E2"/>
    <mergeCell ref="A3:E3"/>
    <mergeCell ref="A4:E4"/>
  </mergeCells>
  <conditionalFormatting sqref="E43:E44">
    <cfRule type="cellIs" dxfId="1" priority="1" operator="greaterThan">
      <formula>0</formula>
    </cfRule>
    <cfRule type="colorScale" priority="2">
      <colorScale>
        <cfvo type="num" val="&quot;&lt;0&quot;"/>
        <cfvo type="num" val="&quot;&gt;0&quot;"/>
        <color rgb="FFFF0000"/>
        <color rgb="FF00B050"/>
      </colorScale>
    </cfRule>
    <cfRule type="cellIs" dxfId="0" priority="3" operator="lessThan">
      <formula>0</formula>
    </cfRule>
  </conditionalFormatting>
  <pageMargins left="0.7" right="0.7" top="0.75" bottom="0.75" header="0.3" footer="0.3"/>
  <pageSetup scale="92" orientation="portrait" horizontalDpi="1200" verticalDpi="1200" r:id="rId1"/>
  <headerFooter>
    <oddFooter>&amp;L&amp;A&amp;R&amp;P |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8F3A6-1A31-49FC-8606-66C08A0281B9}">
  <sheetPr>
    <pageSetUpPr fitToPage="1"/>
  </sheetPr>
  <dimension ref="A1:I26"/>
  <sheetViews>
    <sheetView showGridLines="0" zoomScaleNormal="100" workbookViewId="0">
      <selection activeCell="I9" sqref="I9"/>
    </sheetView>
  </sheetViews>
  <sheetFormatPr defaultRowHeight="14.4" x14ac:dyDescent="0.3"/>
  <cols>
    <col min="1" max="1" width="39.6640625" customWidth="1"/>
    <col min="2" max="2" width="24.33203125" bestFit="1" customWidth="1"/>
    <col min="3" max="3" width="29.6640625" style="3" customWidth="1"/>
    <col min="4" max="4" width="18.6640625" customWidth="1"/>
    <col min="5" max="6" width="20.33203125" style="62" customWidth="1"/>
    <col min="8" max="8" width="15" customWidth="1"/>
    <col min="9" max="9" width="26.5546875" bestFit="1" customWidth="1"/>
  </cols>
  <sheetData>
    <row r="1" spans="1:9" s="62" customFormat="1" ht="21" x14ac:dyDescent="0.4">
      <c r="A1" s="83" t="s">
        <v>147</v>
      </c>
      <c r="C1" s="3"/>
    </row>
    <row r="2" spans="1:9" x14ac:dyDescent="0.3">
      <c r="C2" s="70"/>
      <c r="D2" s="1"/>
      <c r="E2" s="73" t="s">
        <v>92</v>
      </c>
      <c r="F2" s="73" t="s">
        <v>82</v>
      </c>
    </row>
    <row r="3" spans="1:9" x14ac:dyDescent="0.3">
      <c r="C3" s="71" t="s">
        <v>138</v>
      </c>
      <c r="D3" s="33">
        <v>0</v>
      </c>
      <c r="E3" s="33">
        <v>0.49</v>
      </c>
      <c r="F3" s="33">
        <v>0.49</v>
      </c>
    </row>
    <row r="4" spans="1:9" ht="29.4" thickBot="1" x14ac:dyDescent="0.35">
      <c r="A4" s="74" t="s">
        <v>6</v>
      </c>
      <c r="B4" s="74" t="s">
        <v>7</v>
      </c>
      <c r="C4" s="11" t="s">
        <v>8</v>
      </c>
      <c r="D4" s="72" t="s">
        <v>117</v>
      </c>
      <c r="E4" s="72" t="s">
        <v>136</v>
      </c>
      <c r="F4" s="72" t="s">
        <v>137</v>
      </c>
      <c r="H4" s="2" t="s">
        <v>9</v>
      </c>
    </row>
    <row r="5" spans="1:9" x14ac:dyDescent="0.3">
      <c r="A5" s="53" t="s">
        <v>152</v>
      </c>
      <c r="B5" s="53" t="s">
        <v>155</v>
      </c>
      <c r="C5" s="54" t="s">
        <v>10</v>
      </c>
      <c r="D5" s="55">
        <v>200</v>
      </c>
      <c r="E5" s="55">
        <f>$D5*(1+E3)</f>
        <v>298</v>
      </c>
      <c r="F5" s="55">
        <f>$D5*(1+F3)</f>
        <v>298</v>
      </c>
      <c r="H5" t="s">
        <v>10</v>
      </c>
    </row>
    <row r="6" spans="1:9" x14ac:dyDescent="0.3">
      <c r="A6" s="53" t="s">
        <v>153</v>
      </c>
      <c r="B6" s="53" t="s">
        <v>156</v>
      </c>
      <c r="C6" s="54" t="s">
        <v>10</v>
      </c>
      <c r="D6" s="55">
        <v>1</v>
      </c>
      <c r="E6" s="55">
        <v>0</v>
      </c>
      <c r="F6" s="55">
        <v>0</v>
      </c>
      <c r="H6" t="s">
        <v>11</v>
      </c>
    </row>
    <row r="7" spans="1:9" x14ac:dyDescent="0.3">
      <c r="A7" s="53" t="s">
        <v>148</v>
      </c>
      <c r="B7" s="53" t="s">
        <v>157</v>
      </c>
      <c r="C7" s="54" t="s">
        <v>10</v>
      </c>
      <c r="D7" s="55">
        <v>0</v>
      </c>
      <c r="E7" s="55">
        <v>0</v>
      </c>
      <c r="F7" s="55">
        <v>0</v>
      </c>
      <c r="H7" t="s">
        <v>13</v>
      </c>
    </row>
    <row r="8" spans="1:9" x14ac:dyDescent="0.3">
      <c r="A8" s="53" t="s">
        <v>149</v>
      </c>
      <c r="B8" s="53" t="s">
        <v>158</v>
      </c>
      <c r="C8" s="54" t="s">
        <v>10</v>
      </c>
      <c r="D8" s="55">
        <v>0</v>
      </c>
      <c r="E8" s="55">
        <v>0</v>
      </c>
      <c r="F8" s="55">
        <v>0</v>
      </c>
      <c r="H8" t="s">
        <v>12</v>
      </c>
    </row>
    <row r="9" spans="1:9" x14ac:dyDescent="0.3">
      <c r="A9" s="53" t="s">
        <v>22</v>
      </c>
      <c r="B9" s="53" t="s">
        <v>159</v>
      </c>
      <c r="C9" s="54" t="s">
        <v>10</v>
      </c>
      <c r="D9" s="55"/>
      <c r="E9" s="55"/>
      <c r="F9" s="55"/>
      <c r="H9" t="s">
        <v>94</v>
      </c>
      <c r="I9" t="s">
        <v>175</v>
      </c>
    </row>
    <row r="10" spans="1:9" x14ac:dyDescent="0.3">
      <c r="A10" s="53" t="s">
        <v>23</v>
      </c>
      <c r="B10" s="53" t="s">
        <v>160</v>
      </c>
      <c r="C10" s="54" t="s">
        <v>10</v>
      </c>
      <c r="D10" s="55"/>
      <c r="E10" s="55"/>
      <c r="F10" s="55"/>
      <c r="H10" t="s">
        <v>20</v>
      </c>
    </row>
    <row r="11" spans="1:9" x14ac:dyDescent="0.3">
      <c r="A11" s="53" t="s">
        <v>24</v>
      </c>
      <c r="B11" s="53" t="s">
        <v>161</v>
      </c>
      <c r="C11" s="54" t="s">
        <v>10</v>
      </c>
      <c r="D11" s="55"/>
      <c r="E11" s="55"/>
      <c r="F11" s="55"/>
      <c r="H11" t="s">
        <v>21</v>
      </c>
    </row>
    <row r="12" spans="1:9" x14ac:dyDescent="0.3">
      <c r="A12" s="53" t="s">
        <v>25</v>
      </c>
      <c r="B12" s="53" t="s">
        <v>162</v>
      </c>
      <c r="C12" s="54" t="s">
        <v>10</v>
      </c>
      <c r="D12" s="55"/>
      <c r="E12" s="55"/>
      <c r="F12" s="55"/>
      <c r="H12" t="s">
        <v>14</v>
      </c>
    </row>
    <row r="13" spans="1:9" x14ac:dyDescent="0.3">
      <c r="A13" s="53" t="s">
        <v>26</v>
      </c>
      <c r="B13" s="53" t="s">
        <v>163</v>
      </c>
      <c r="C13" s="54" t="s">
        <v>10</v>
      </c>
      <c r="D13" s="55"/>
      <c r="E13" s="55"/>
      <c r="F13" s="55"/>
    </row>
    <row r="14" spans="1:9" x14ac:dyDescent="0.3">
      <c r="A14" s="53" t="s">
        <v>27</v>
      </c>
      <c r="B14" s="53" t="s">
        <v>164</v>
      </c>
      <c r="C14" s="54" t="s">
        <v>10</v>
      </c>
      <c r="D14" s="55"/>
      <c r="E14" s="55"/>
      <c r="F14" s="55"/>
    </row>
    <row r="15" spans="1:9" x14ac:dyDescent="0.3">
      <c r="A15" s="53" t="s">
        <v>28</v>
      </c>
      <c r="B15" s="53" t="s">
        <v>165</v>
      </c>
      <c r="C15" s="54" t="s">
        <v>10</v>
      </c>
      <c r="D15" s="55"/>
      <c r="E15" s="55"/>
      <c r="F15" s="55"/>
    </row>
    <row r="16" spans="1:9" x14ac:dyDescent="0.3">
      <c r="A16" s="53" t="s">
        <v>29</v>
      </c>
      <c r="B16" s="53" t="s">
        <v>166</v>
      </c>
      <c r="C16" s="54" t="s">
        <v>10</v>
      </c>
      <c r="D16" s="55"/>
      <c r="E16" s="55"/>
      <c r="F16" s="55"/>
    </row>
    <row r="17" spans="1:6" x14ac:dyDescent="0.3">
      <c r="A17" s="53" t="s">
        <v>30</v>
      </c>
      <c r="B17" s="53" t="s">
        <v>167</v>
      </c>
      <c r="C17" s="54" t="s">
        <v>10</v>
      </c>
      <c r="D17" s="55"/>
      <c r="E17" s="55"/>
      <c r="F17" s="55"/>
    </row>
    <row r="18" spans="1:6" x14ac:dyDescent="0.3">
      <c r="A18" s="53" t="s">
        <v>31</v>
      </c>
      <c r="B18" s="53" t="s">
        <v>168</v>
      </c>
      <c r="C18" s="54" t="s">
        <v>10</v>
      </c>
      <c r="D18" s="55"/>
      <c r="E18" s="55"/>
      <c r="F18" s="55"/>
    </row>
    <row r="19" spans="1:6" x14ac:dyDescent="0.3">
      <c r="A19" s="53" t="s">
        <v>32</v>
      </c>
      <c r="B19" s="53" t="s">
        <v>169</v>
      </c>
      <c r="C19" s="54" t="s">
        <v>10</v>
      </c>
      <c r="D19" s="55"/>
      <c r="E19" s="55"/>
      <c r="F19" s="55"/>
    </row>
    <row r="20" spans="1:6" x14ac:dyDescent="0.3">
      <c r="A20" s="53" t="s">
        <v>33</v>
      </c>
      <c r="B20" s="53" t="s">
        <v>170</v>
      </c>
      <c r="C20" s="54" t="s">
        <v>10</v>
      </c>
      <c r="D20" s="55"/>
      <c r="E20" s="55"/>
      <c r="F20" s="55"/>
    </row>
    <row r="21" spans="1:6" x14ac:dyDescent="0.3">
      <c r="A21" s="53" t="s">
        <v>34</v>
      </c>
      <c r="B21" s="53" t="s">
        <v>171</v>
      </c>
      <c r="C21" s="54" t="s">
        <v>10</v>
      </c>
      <c r="D21" s="55"/>
      <c r="E21" s="55"/>
      <c r="F21" s="55"/>
    </row>
    <row r="22" spans="1:6" x14ac:dyDescent="0.3">
      <c r="A22" s="53" t="s">
        <v>35</v>
      </c>
      <c r="B22" s="53" t="s">
        <v>172</v>
      </c>
      <c r="C22" s="54" t="s">
        <v>10</v>
      </c>
      <c r="D22" s="55"/>
      <c r="E22" s="55"/>
      <c r="F22" s="55"/>
    </row>
    <row r="23" spans="1:6" x14ac:dyDescent="0.3">
      <c r="A23" s="53" t="s">
        <v>36</v>
      </c>
      <c r="B23" s="53" t="s">
        <v>173</v>
      </c>
      <c r="C23" s="54" t="s">
        <v>10</v>
      </c>
      <c r="D23" s="55"/>
      <c r="E23" s="55"/>
      <c r="F23" s="55"/>
    </row>
    <row r="24" spans="1:6" x14ac:dyDescent="0.3">
      <c r="A24" s="53" t="s">
        <v>37</v>
      </c>
      <c r="B24" s="53" t="s">
        <v>174</v>
      </c>
      <c r="C24" s="54" t="s">
        <v>10</v>
      </c>
      <c r="D24" s="55"/>
      <c r="E24" s="55"/>
      <c r="F24" s="55"/>
    </row>
    <row r="26" spans="1:6" x14ac:dyDescent="0.3">
      <c r="B26" s="24" t="s">
        <v>118</v>
      </c>
    </row>
  </sheetData>
  <sheetProtection algorithmName="SHA-512" hashValue="a2Ua6EPI3hUtKGjufksWHUNxtqufNTkIw89KmOnY9G1fU05lAak309jxhA+un+FWn/47qhlcaHmp670L145bYQ==" saltValue="Td7PtjP1y+vfIFVIK4aSIw==" spinCount="100000" sheet="1" objects="1" scenarios="1"/>
  <phoneticPr fontId="3" type="noConversion"/>
  <dataValidations count="1">
    <dataValidation type="list" allowBlank="1" showInputMessage="1" showErrorMessage="1" sqref="C5:C24" xr:uid="{DDBF2C2E-BAEA-42DD-B385-9BCB0E516D17}">
      <formula1>$H$5:$H$12</formula1>
    </dataValidation>
  </dataValidations>
  <pageMargins left="0.7" right="0.7" top="0.75" bottom="0.75" header="0.3" footer="0.3"/>
  <pageSetup paperSize="5" scale="79" fitToHeight="0" orientation="landscape" horizontalDpi="1200" verticalDpi="1200" r:id="rId1"/>
  <headerFooter>
    <oddFooter>&amp;L&amp;A&amp;R&amp;P |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C4FAF-25E7-4609-A568-144F0833E196}">
  <dimension ref="A1:U19"/>
  <sheetViews>
    <sheetView showGridLines="0" workbookViewId="0">
      <selection activeCell="A4" sqref="A4"/>
    </sheetView>
  </sheetViews>
  <sheetFormatPr defaultRowHeight="14.4" outlineLevelCol="1" x14ac:dyDescent="0.3"/>
  <cols>
    <col min="1" max="1" width="36.88671875" bestFit="1" customWidth="1"/>
    <col min="2" max="4" width="25.6640625" customWidth="1"/>
    <col min="5" max="7" width="25.6640625" hidden="1" customWidth="1" outlineLevel="1"/>
    <col min="8" max="8" width="25.6640625" customWidth="1" collapsed="1"/>
    <col min="9" max="10" width="25.6640625" hidden="1" customWidth="1" outlineLevel="1"/>
    <col min="11" max="11" width="25.6640625" hidden="1" customWidth="1" outlineLevel="1" collapsed="1"/>
    <col min="12" max="12" width="25.6640625" customWidth="1" collapsed="1"/>
    <col min="13" max="13" width="25.6640625" hidden="1" customWidth="1" outlineLevel="1"/>
    <col min="14" max="14" width="25.6640625" hidden="1" customWidth="1" outlineLevel="1" collapsed="1"/>
    <col min="15" max="15" width="25.6640625" hidden="1" customWidth="1" outlineLevel="1"/>
    <col min="16" max="16" width="25.6640625" customWidth="1" collapsed="1"/>
    <col min="17" max="19" width="25.6640625" customWidth="1" outlineLevel="1"/>
    <col min="20" max="22" width="25.6640625" customWidth="1"/>
  </cols>
  <sheetData>
    <row r="1" spans="1:21" ht="21" x14ac:dyDescent="0.4">
      <c r="A1" s="83" t="s">
        <v>15</v>
      </c>
    </row>
    <row r="3" spans="1:21" ht="54" customHeight="1" thickBot="1" x14ac:dyDescent="0.35">
      <c r="A3" s="7" t="s">
        <v>139</v>
      </c>
      <c r="B3" s="22" t="str">
        <f>IF('List of Services'!$B5="","",'List of Services'!$B5)</f>
        <v>Short Name 1</v>
      </c>
      <c r="C3" s="22" t="str">
        <f>IF('List of Services'!$B6="","",'List of Services'!$B6)</f>
        <v>Short Name 2</v>
      </c>
      <c r="D3" s="22" t="str">
        <f>IF('List of Services'!$B7="","",'List of Services'!$B7)</f>
        <v>Short Name 3</v>
      </c>
      <c r="E3" s="22" t="str">
        <f>IF('List of Services'!$B8="","",'List of Services'!$B8)</f>
        <v>Short Name 4</v>
      </c>
      <c r="F3" s="22" t="str">
        <f>IF('List of Services'!$B9="","",'List of Services'!$B9)</f>
        <v>Short Name 5</v>
      </c>
      <c r="G3" s="22" t="str">
        <f>IF('List of Services'!$B10="","",'List of Services'!$B10)</f>
        <v>Short Name 6</v>
      </c>
      <c r="H3" s="22" t="str">
        <f>IF('List of Services'!$B11="","",'List of Services'!$B11)</f>
        <v>Short Name 7</v>
      </c>
      <c r="I3" s="22" t="str">
        <f>IF('List of Services'!$B12="","",'List of Services'!$B12)</f>
        <v>Short Name 8</v>
      </c>
      <c r="J3" s="22" t="str">
        <f>IF('List of Services'!$B13="","",'List of Services'!$B13)</f>
        <v>Short Name 9</v>
      </c>
      <c r="K3" s="22" t="str">
        <f>IF('List of Services'!$B14="","",'List of Services'!$B14)</f>
        <v>Short Name 10</v>
      </c>
      <c r="L3" s="22" t="str">
        <f>IF('List of Services'!$B15="","",'List of Services'!$B15)</f>
        <v>Short Name 11</v>
      </c>
      <c r="M3" s="22" t="str">
        <f>IF('List of Services'!$B16="","",'List of Services'!$B16)</f>
        <v>Short Name 12</v>
      </c>
      <c r="N3" s="22" t="str">
        <f>IF('List of Services'!$B17="","",'List of Services'!$B17)</f>
        <v>Short Name 13</v>
      </c>
      <c r="O3" s="22" t="str">
        <f>IF('List of Services'!$B18="","",'List of Services'!$B18)</f>
        <v>Short Name 14</v>
      </c>
      <c r="P3" s="22" t="str">
        <f>IF('List of Services'!$B19="","",'List of Services'!$B19)</f>
        <v>Short Name 15</v>
      </c>
      <c r="Q3" s="22" t="str">
        <f>IF('List of Services'!$B20="","",'List of Services'!$B20)</f>
        <v>Short Name 16</v>
      </c>
      <c r="R3" s="22" t="str">
        <f>IF('List of Services'!$B21="","",'List of Services'!$B21)</f>
        <v>Short Name 17</v>
      </c>
      <c r="S3" s="22" t="str">
        <f>IF('List of Services'!$B22="","",'List of Services'!$B22)</f>
        <v>Short Name 18</v>
      </c>
      <c r="T3" s="22" t="str">
        <f>IF('List of Services'!$B23="","",'List of Services'!$B23)</f>
        <v>Short Name 19</v>
      </c>
      <c r="U3" s="22" t="str">
        <f>IF('List of Services'!$B24="","",'List of Services'!$B24)</f>
        <v>Short Name 20</v>
      </c>
    </row>
    <row r="4" spans="1:21" x14ac:dyDescent="0.3">
      <c r="A4" s="53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</row>
    <row r="5" spans="1:21" x14ac:dyDescent="0.3">
      <c r="A5" s="53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</row>
    <row r="6" spans="1:21" x14ac:dyDescent="0.3">
      <c r="A6" s="53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</row>
    <row r="7" spans="1:21" x14ac:dyDescent="0.3">
      <c r="A7" s="53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</row>
    <row r="8" spans="1:21" x14ac:dyDescent="0.3">
      <c r="A8" s="53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</row>
    <row r="9" spans="1:21" x14ac:dyDescent="0.3">
      <c r="A9" s="53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</row>
    <row r="10" spans="1:21" x14ac:dyDescent="0.3">
      <c r="A10" s="53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</row>
    <row r="11" spans="1:21" x14ac:dyDescent="0.3">
      <c r="A11" s="53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</row>
    <row r="12" spans="1:21" x14ac:dyDescent="0.3">
      <c r="A12" s="53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</row>
    <row r="13" spans="1:21" x14ac:dyDescent="0.3">
      <c r="A13" s="53" t="s">
        <v>143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</row>
    <row r="14" spans="1:21" x14ac:dyDescent="0.3">
      <c r="A14" s="53" t="s">
        <v>142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</row>
    <row r="15" spans="1:21" x14ac:dyDescent="0.3">
      <c r="A15" s="63" t="s">
        <v>17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</row>
    <row r="16" spans="1:21" ht="15" thickBot="1" x14ac:dyDescent="0.35">
      <c r="A16" s="5" t="s">
        <v>19</v>
      </c>
      <c r="B16" s="6">
        <f>SUM(B4:B15)</f>
        <v>0</v>
      </c>
      <c r="C16" s="6">
        <f t="shared" ref="C16:U16" si="0">SUM(C4:C15)</f>
        <v>0</v>
      </c>
      <c r="D16" s="6">
        <f t="shared" si="0"/>
        <v>0</v>
      </c>
      <c r="E16" s="6">
        <f t="shared" si="0"/>
        <v>0</v>
      </c>
      <c r="F16" s="6">
        <f t="shared" si="0"/>
        <v>0</v>
      </c>
      <c r="G16" s="6">
        <f t="shared" si="0"/>
        <v>0</v>
      </c>
      <c r="H16" s="6">
        <f t="shared" si="0"/>
        <v>0</v>
      </c>
      <c r="I16" s="6">
        <f t="shared" si="0"/>
        <v>0</v>
      </c>
      <c r="J16" s="6">
        <f t="shared" si="0"/>
        <v>0</v>
      </c>
      <c r="K16" s="6">
        <f t="shared" si="0"/>
        <v>0</v>
      </c>
      <c r="L16" s="6">
        <f t="shared" si="0"/>
        <v>0</v>
      </c>
      <c r="M16" s="6">
        <f t="shared" si="0"/>
        <v>0</v>
      </c>
      <c r="N16" s="6">
        <f t="shared" si="0"/>
        <v>0</v>
      </c>
      <c r="O16" s="6">
        <f t="shared" si="0"/>
        <v>0</v>
      </c>
      <c r="P16" s="6">
        <f t="shared" si="0"/>
        <v>0</v>
      </c>
      <c r="Q16" s="6">
        <f t="shared" si="0"/>
        <v>0</v>
      </c>
      <c r="R16" s="6">
        <f t="shared" si="0"/>
        <v>0</v>
      </c>
      <c r="S16" s="6">
        <f t="shared" si="0"/>
        <v>0</v>
      </c>
      <c r="T16" s="6">
        <f t="shared" si="0"/>
        <v>0</v>
      </c>
      <c r="U16" s="6">
        <f t="shared" si="0"/>
        <v>0</v>
      </c>
    </row>
    <row r="19" spans="1:2" x14ac:dyDescent="0.3">
      <c r="A19" s="24"/>
      <c r="B19" s="24" t="s">
        <v>124</v>
      </c>
    </row>
  </sheetData>
  <sheetProtection algorithmName="SHA-512" hashValue="3FwsLu7/zEyhRDLzh6MFu+Obzwjo9pivbAflpBNAeuL9qmuH0XxZuNR0vZz4/10RqIeUxrZlixfa2I2Dtzjd0g==" saltValue="cJF5DUUYuwFdXqG+SXRgAw==" spinCount="100000" sheet="1" objects="1" scenarios="1"/>
  <pageMargins left="0.7" right="0.7" top="0.75" bottom="0.75" header="0.3" footer="0.3"/>
  <pageSetup paperSize="5" fitToHeight="0" orientation="landscape" horizontalDpi="1200" verticalDpi="1200" r:id="rId1"/>
  <headerFooter>
    <oddFooter>&amp;L&amp;A&amp;R&amp;P |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E2F6C9-2385-4104-908A-9854D136ECA7}">
  <sheetPr>
    <pageSetUpPr fitToPage="1"/>
  </sheetPr>
  <dimension ref="A1:J32"/>
  <sheetViews>
    <sheetView showGridLines="0" workbookViewId="0">
      <selection activeCell="C3" sqref="C3"/>
    </sheetView>
  </sheetViews>
  <sheetFormatPr defaultRowHeight="14.4" x14ac:dyDescent="0.3"/>
  <cols>
    <col min="1" max="1" width="31.88671875" bestFit="1" customWidth="1"/>
    <col min="2" max="2" width="25.6640625" customWidth="1"/>
    <col min="3" max="5" width="18.6640625" customWidth="1"/>
    <col min="6" max="6" width="10.6640625" style="3" customWidth="1"/>
    <col min="7" max="7" width="18.6640625" customWidth="1"/>
    <col min="8" max="8" width="25.6640625" customWidth="1"/>
    <col min="9" max="10" width="12.5546875" bestFit="1" customWidth="1"/>
  </cols>
  <sheetData>
    <row r="1" spans="1:10" ht="21" x14ac:dyDescent="0.4">
      <c r="A1" s="83" t="s">
        <v>38</v>
      </c>
    </row>
    <row r="3" spans="1:10" ht="29.4" thickBot="1" x14ac:dyDescent="0.35">
      <c r="A3" s="21" t="s">
        <v>177</v>
      </c>
      <c r="B3" s="21" t="s">
        <v>39</v>
      </c>
      <c r="C3" s="22" t="s">
        <v>40</v>
      </c>
      <c r="D3" s="22" t="s">
        <v>41</v>
      </c>
      <c r="E3" s="22" t="s">
        <v>43</v>
      </c>
      <c r="F3" s="7" t="s">
        <v>44</v>
      </c>
      <c r="G3" s="22" t="s">
        <v>45</v>
      </c>
      <c r="H3" s="22" t="s">
        <v>47</v>
      </c>
    </row>
    <row r="4" spans="1:10" x14ac:dyDescent="0.3">
      <c r="A4" s="53"/>
      <c r="B4" s="53" t="s">
        <v>42</v>
      </c>
      <c r="C4" s="58"/>
      <c r="D4" s="76">
        <v>0.05</v>
      </c>
      <c r="E4" s="14">
        <f>C4*D4</f>
        <v>0</v>
      </c>
      <c r="F4" s="75">
        <v>0.33500000000000002</v>
      </c>
      <c r="G4" s="15">
        <f>E4*F4</f>
        <v>0</v>
      </c>
      <c r="H4" s="14">
        <f>E4+G4</f>
        <v>0</v>
      </c>
    </row>
    <row r="5" spans="1:10" x14ac:dyDescent="0.3">
      <c r="A5" s="53"/>
      <c r="B5" s="53" t="s">
        <v>150</v>
      </c>
      <c r="C5" s="58"/>
      <c r="D5" s="76">
        <v>0.1</v>
      </c>
      <c r="E5" s="14">
        <f t="shared" ref="E5:E17" si="0">C5*D5</f>
        <v>0</v>
      </c>
      <c r="F5" s="75">
        <v>0.33500000000000002</v>
      </c>
      <c r="G5" s="15">
        <f t="shared" ref="G5:G17" si="1">E5*F5</f>
        <v>0</v>
      </c>
      <c r="H5" s="14">
        <f t="shared" ref="H5:H17" si="2">E5+G5</f>
        <v>0</v>
      </c>
      <c r="I5" s="80"/>
    </row>
    <row r="6" spans="1:10" x14ac:dyDescent="0.3">
      <c r="A6" s="53"/>
      <c r="B6" s="53" t="s">
        <v>150</v>
      </c>
      <c r="C6" s="58"/>
      <c r="D6" s="76">
        <v>0.1</v>
      </c>
      <c r="E6" s="14">
        <f t="shared" si="0"/>
        <v>0</v>
      </c>
      <c r="F6" s="75">
        <v>0.33500000000000002</v>
      </c>
      <c r="G6" s="15">
        <f t="shared" si="1"/>
        <v>0</v>
      </c>
      <c r="H6" s="14">
        <f t="shared" si="2"/>
        <v>0</v>
      </c>
      <c r="I6" s="80"/>
      <c r="J6" s="80"/>
    </row>
    <row r="7" spans="1:10" x14ac:dyDescent="0.3">
      <c r="A7" s="53"/>
      <c r="B7" s="53"/>
      <c r="C7" s="53"/>
      <c r="D7" s="76">
        <v>0</v>
      </c>
      <c r="E7" s="14">
        <f t="shared" si="0"/>
        <v>0</v>
      </c>
      <c r="F7" s="75">
        <v>0.33500000000000002</v>
      </c>
      <c r="G7" s="15">
        <f t="shared" si="1"/>
        <v>0</v>
      </c>
      <c r="H7" s="14">
        <f t="shared" si="2"/>
        <v>0</v>
      </c>
    </row>
    <row r="8" spans="1:10" x14ac:dyDescent="0.3">
      <c r="A8" s="53"/>
      <c r="B8" s="53"/>
      <c r="C8" s="58"/>
      <c r="D8" s="76">
        <v>0</v>
      </c>
      <c r="E8" s="14">
        <f t="shared" si="0"/>
        <v>0</v>
      </c>
      <c r="F8" s="75">
        <v>0.33500000000000002</v>
      </c>
      <c r="G8" s="15">
        <f t="shared" si="1"/>
        <v>0</v>
      </c>
      <c r="H8" s="14">
        <f t="shared" si="2"/>
        <v>0</v>
      </c>
      <c r="I8" s="80"/>
    </row>
    <row r="9" spans="1:10" x14ac:dyDescent="0.3">
      <c r="A9" s="53"/>
      <c r="B9" s="53"/>
      <c r="C9" s="58"/>
      <c r="D9" s="76">
        <v>0</v>
      </c>
      <c r="E9" s="14">
        <f t="shared" si="0"/>
        <v>0</v>
      </c>
      <c r="F9" s="75">
        <v>0.33500000000000002</v>
      </c>
      <c r="G9" s="15">
        <f t="shared" si="1"/>
        <v>0</v>
      </c>
      <c r="H9" s="14">
        <f t="shared" si="2"/>
        <v>0</v>
      </c>
    </row>
    <row r="10" spans="1:10" x14ac:dyDescent="0.3">
      <c r="A10" s="53"/>
      <c r="B10" s="53"/>
      <c r="C10" s="58"/>
      <c r="D10" s="76">
        <v>0</v>
      </c>
      <c r="E10" s="14">
        <f t="shared" si="0"/>
        <v>0</v>
      </c>
      <c r="F10" s="75">
        <v>0.33500000000000002</v>
      </c>
      <c r="G10" s="15">
        <f t="shared" si="1"/>
        <v>0</v>
      </c>
      <c r="H10" s="14">
        <f t="shared" si="2"/>
        <v>0</v>
      </c>
    </row>
    <row r="11" spans="1:10" x14ac:dyDescent="0.3">
      <c r="A11" s="53"/>
      <c r="B11" s="53"/>
      <c r="C11" s="58"/>
      <c r="D11" s="76">
        <v>0</v>
      </c>
      <c r="E11" s="14">
        <f t="shared" si="0"/>
        <v>0</v>
      </c>
      <c r="F11" s="75">
        <v>0.33500000000000002</v>
      </c>
      <c r="G11" s="15">
        <f t="shared" si="1"/>
        <v>0</v>
      </c>
      <c r="H11" s="14">
        <f t="shared" si="2"/>
        <v>0</v>
      </c>
    </row>
    <row r="12" spans="1:10" x14ac:dyDescent="0.3">
      <c r="A12" s="53"/>
      <c r="B12" s="53"/>
      <c r="C12" s="58"/>
      <c r="D12" s="76">
        <v>0</v>
      </c>
      <c r="E12" s="14">
        <f t="shared" si="0"/>
        <v>0</v>
      </c>
      <c r="F12" s="75">
        <v>0.33500000000000002</v>
      </c>
      <c r="G12" s="15">
        <f t="shared" si="1"/>
        <v>0</v>
      </c>
      <c r="H12" s="14">
        <f t="shared" si="2"/>
        <v>0</v>
      </c>
    </row>
    <row r="13" spans="1:10" x14ac:dyDescent="0.3">
      <c r="A13" s="53"/>
      <c r="B13" s="53"/>
      <c r="C13" s="58"/>
      <c r="D13" s="76">
        <v>0</v>
      </c>
      <c r="E13" s="14">
        <f t="shared" si="0"/>
        <v>0</v>
      </c>
      <c r="F13" s="75">
        <v>0.33500000000000002</v>
      </c>
      <c r="G13" s="15">
        <f t="shared" si="1"/>
        <v>0</v>
      </c>
      <c r="H13" s="14">
        <f t="shared" si="2"/>
        <v>0</v>
      </c>
    </row>
    <row r="14" spans="1:10" x14ac:dyDescent="0.3">
      <c r="A14" s="53"/>
      <c r="B14" s="53"/>
      <c r="C14" s="58"/>
      <c r="D14" s="76">
        <v>0</v>
      </c>
      <c r="E14" s="14">
        <f t="shared" si="0"/>
        <v>0</v>
      </c>
      <c r="F14" s="75">
        <v>0.33500000000000002</v>
      </c>
      <c r="G14" s="15">
        <f t="shared" si="1"/>
        <v>0</v>
      </c>
      <c r="H14" s="14">
        <f t="shared" si="2"/>
        <v>0</v>
      </c>
    </row>
    <row r="15" spans="1:10" x14ac:dyDescent="0.3">
      <c r="A15" s="53"/>
      <c r="B15" s="53"/>
      <c r="C15" s="58"/>
      <c r="D15" s="76">
        <v>0</v>
      </c>
      <c r="E15" s="14">
        <f t="shared" si="0"/>
        <v>0</v>
      </c>
      <c r="F15" s="75">
        <v>0.33500000000000002</v>
      </c>
      <c r="G15" s="15">
        <f t="shared" si="1"/>
        <v>0</v>
      </c>
      <c r="H15" s="14">
        <f t="shared" si="2"/>
        <v>0</v>
      </c>
    </row>
    <row r="16" spans="1:10" x14ac:dyDescent="0.3">
      <c r="A16" s="53"/>
      <c r="B16" s="53"/>
      <c r="C16" s="58"/>
      <c r="D16" s="76">
        <v>0</v>
      </c>
      <c r="E16" s="14">
        <f t="shared" si="0"/>
        <v>0</v>
      </c>
      <c r="F16" s="75">
        <v>0.33500000000000002</v>
      </c>
      <c r="G16" s="15">
        <f t="shared" si="1"/>
        <v>0</v>
      </c>
      <c r="H16" s="14">
        <f t="shared" si="2"/>
        <v>0</v>
      </c>
    </row>
    <row r="17" spans="1:8" x14ac:dyDescent="0.3">
      <c r="A17" s="53"/>
      <c r="B17" s="53"/>
      <c r="C17" s="58"/>
      <c r="D17" s="76">
        <v>0</v>
      </c>
      <c r="E17" s="14">
        <f t="shared" si="0"/>
        <v>0</v>
      </c>
      <c r="F17" s="75">
        <v>0.33500000000000002</v>
      </c>
      <c r="G17" s="15">
        <f t="shared" si="1"/>
        <v>0</v>
      </c>
      <c r="H17" s="14">
        <f t="shared" si="2"/>
        <v>0</v>
      </c>
    </row>
    <row r="18" spans="1:8" ht="15" thickBot="1" x14ac:dyDescent="0.35">
      <c r="A18" s="5" t="s">
        <v>46</v>
      </c>
      <c r="B18" s="9"/>
      <c r="C18" s="16"/>
      <c r="D18" s="17"/>
      <c r="E18" s="18">
        <f>SUM(E4:E17)</f>
        <v>0</v>
      </c>
      <c r="F18" s="11"/>
      <c r="G18" s="18">
        <f>SUM(G4:G17)</f>
        <v>0</v>
      </c>
      <c r="H18" s="18">
        <f>SUM(H4:H17)</f>
        <v>0</v>
      </c>
    </row>
    <row r="19" spans="1:8" x14ac:dyDescent="0.3">
      <c r="C19" s="14"/>
      <c r="D19" s="13"/>
      <c r="E19" s="14"/>
    </row>
    <row r="20" spans="1:8" x14ac:dyDescent="0.3">
      <c r="B20" s="12"/>
      <c r="C20" s="14"/>
      <c r="D20" s="13"/>
      <c r="E20" s="14"/>
    </row>
    <row r="21" spans="1:8" x14ac:dyDescent="0.3">
      <c r="C21" s="14"/>
      <c r="D21" s="13"/>
      <c r="E21" s="14"/>
    </row>
    <row r="22" spans="1:8" x14ac:dyDescent="0.3">
      <c r="C22" s="14"/>
      <c r="D22" s="13"/>
      <c r="E22" s="14"/>
    </row>
    <row r="23" spans="1:8" x14ac:dyDescent="0.3">
      <c r="C23" s="14"/>
      <c r="D23" s="13"/>
      <c r="E23" s="14"/>
    </row>
    <row r="24" spans="1:8" x14ac:dyDescent="0.3">
      <c r="C24" s="14"/>
      <c r="D24" s="13"/>
      <c r="E24" s="14"/>
    </row>
    <row r="25" spans="1:8" x14ac:dyDescent="0.3">
      <c r="C25" s="14"/>
      <c r="D25" s="13"/>
      <c r="E25" s="14"/>
    </row>
    <row r="26" spans="1:8" x14ac:dyDescent="0.3">
      <c r="C26" s="14"/>
      <c r="D26" s="13"/>
      <c r="E26" s="14"/>
    </row>
    <row r="27" spans="1:8" x14ac:dyDescent="0.3">
      <c r="C27" s="14"/>
      <c r="D27" s="13"/>
      <c r="E27" s="14"/>
    </row>
    <row r="28" spans="1:8" x14ac:dyDescent="0.3">
      <c r="C28" s="14"/>
      <c r="D28" s="13"/>
      <c r="E28" s="14"/>
    </row>
    <row r="29" spans="1:8" x14ac:dyDescent="0.3">
      <c r="C29" s="14"/>
    </row>
    <row r="30" spans="1:8" x14ac:dyDescent="0.3">
      <c r="C30" s="14"/>
    </row>
    <row r="31" spans="1:8" x14ac:dyDescent="0.3">
      <c r="C31" s="14"/>
    </row>
    <row r="32" spans="1:8" x14ac:dyDescent="0.3">
      <c r="C32" s="14"/>
    </row>
  </sheetData>
  <sheetProtection algorithmName="SHA-512" hashValue="l+exo0HpKUkhVoxRDuSP1aVSoVbST/Sb7TgSa9NSen4D7pzGksbPCgNN0+2T9GYzTc0KQ+0fCfw5/WisELATtA==" saltValue="I9pEMlkVLaxxglZjK9ah2w==" spinCount="100000" sheet="1" objects="1" scenarios="1"/>
  <pageMargins left="0.7" right="0.7" top="0.75" bottom="0.75" header="0.3" footer="0.3"/>
  <pageSetup paperSize="5" scale="96" fitToHeight="0" orientation="landscape" horizontalDpi="1200" verticalDpi="1200" r:id="rId1"/>
  <headerFooter>
    <oddFooter>&amp;L&amp;A&amp;R&amp;P |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3BEEC-3F92-4CA9-B644-FB542BC0E799}">
  <dimension ref="A1:Z22"/>
  <sheetViews>
    <sheetView workbookViewId="0">
      <selection activeCell="C27" sqref="C27"/>
    </sheetView>
  </sheetViews>
  <sheetFormatPr defaultRowHeight="14.4" outlineLevelCol="1" x14ac:dyDescent="0.3"/>
  <cols>
    <col min="1" max="1" width="40.33203125" bestFit="1" customWidth="1"/>
    <col min="2" max="2" width="27" customWidth="1"/>
    <col min="3" max="5" width="25.6640625" customWidth="1"/>
    <col min="6" max="8" width="25.6640625" customWidth="1" outlineLevel="1"/>
    <col min="9" max="9" width="25.6640625" customWidth="1"/>
    <col min="10" max="11" width="25.6640625" customWidth="1" outlineLevel="1"/>
    <col min="12" max="12" width="25.6640625" customWidth="1" outlineLevel="1" collapsed="1"/>
    <col min="13" max="13" width="25.6640625" customWidth="1"/>
    <col min="14" max="14" width="25.6640625" customWidth="1" outlineLevel="1"/>
    <col min="15" max="15" width="25.6640625" customWidth="1" outlineLevel="1" collapsed="1"/>
    <col min="16" max="16" width="25.6640625" customWidth="1" outlineLevel="1"/>
    <col min="17" max="17" width="25.6640625" customWidth="1"/>
    <col min="18" max="20" width="25.6640625" customWidth="1" outlineLevel="1"/>
    <col min="21" max="23" width="25.6640625" customWidth="1"/>
    <col min="24" max="24" width="10.5546875" bestFit="1" customWidth="1"/>
    <col min="25" max="26" width="11.5546875" bestFit="1" customWidth="1"/>
  </cols>
  <sheetData>
    <row r="1" spans="1:26" ht="21" x14ac:dyDescent="0.4">
      <c r="A1" s="83" t="s">
        <v>141</v>
      </c>
      <c r="B1" s="8"/>
    </row>
    <row r="2" spans="1:26" x14ac:dyDescent="0.3">
      <c r="A2" s="24" t="s">
        <v>176</v>
      </c>
    </row>
    <row r="3" spans="1:26" ht="54" customHeight="1" thickBot="1" x14ac:dyDescent="0.35">
      <c r="A3" s="7" t="s">
        <v>16</v>
      </c>
      <c r="B3" s="7" t="s">
        <v>51</v>
      </c>
      <c r="C3" s="7" t="str">
        <f>IF('List of Services'!$B5="","",'List of Services'!$B5)</f>
        <v>Short Name 1</v>
      </c>
      <c r="D3" s="7" t="str">
        <f>IF('List of Services'!$B6="","",'List of Services'!$B6)</f>
        <v>Short Name 2</v>
      </c>
      <c r="E3" s="7" t="str">
        <f>IF('List of Services'!$B7="","",'List of Services'!$B7)</f>
        <v>Short Name 3</v>
      </c>
      <c r="F3" s="7" t="str">
        <f>IF('List of Services'!$B8="","",'List of Services'!$B8)</f>
        <v>Short Name 4</v>
      </c>
      <c r="G3" s="7" t="str">
        <f>IF('List of Services'!$B9="","",'List of Services'!$B9)</f>
        <v>Short Name 5</v>
      </c>
      <c r="H3" s="7" t="str">
        <f>IF('List of Services'!$B10="","",'List of Services'!$B10)</f>
        <v>Short Name 6</v>
      </c>
      <c r="I3" s="7" t="str">
        <f>IF('List of Services'!$B11="","",'List of Services'!$B11)</f>
        <v>Short Name 7</v>
      </c>
      <c r="J3" s="7" t="str">
        <f>IF('List of Services'!$B12="","",'List of Services'!$B12)</f>
        <v>Short Name 8</v>
      </c>
      <c r="K3" s="7" t="str">
        <f>IF('List of Services'!$B13="","",'List of Services'!$B13)</f>
        <v>Short Name 9</v>
      </c>
      <c r="L3" s="7" t="str">
        <f>IF('List of Services'!$B14="","",'List of Services'!$B14)</f>
        <v>Short Name 10</v>
      </c>
      <c r="M3" s="7" t="str">
        <f>IF('List of Services'!$B15="","",'List of Services'!$B15)</f>
        <v>Short Name 11</v>
      </c>
      <c r="N3" s="7" t="str">
        <f>IF('List of Services'!$B16="","",'List of Services'!$B16)</f>
        <v>Short Name 12</v>
      </c>
      <c r="O3" s="7" t="str">
        <f>IF('List of Services'!$B17="","",'List of Services'!$B17)</f>
        <v>Short Name 13</v>
      </c>
      <c r="P3" s="7" t="str">
        <f>IF('List of Services'!$B18="","",'List of Services'!$B18)</f>
        <v>Short Name 14</v>
      </c>
      <c r="Q3" s="7" t="str">
        <f>IF('List of Services'!$B19="","",'List of Services'!$B19)</f>
        <v>Short Name 15</v>
      </c>
      <c r="R3" s="7" t="str">
        <f>IF('List of Services'!$B20="","",'List of Services'!$B20)</f>
        <v>Short Name 16</v>
      </c>
      <c r="S3" s="7" t="str">
        <f>IF('List of Services'!$B21="","",'List of Services'!$B21)</f>
        <v>Short Name 17</v>
      </c>
      <c r="T3" s="7" t="str">
        <f>IF('List of Services'!$B22="","",'List of Services'!$B22)</f>
        <v>Short Name 18</v>
      </c>
      <c r="U3" s="7" t="str">
        <f>IF('List of Services'!$B23="","",'List of Services'!$B23)</f>
        <v>Short Name 19</v>
      </c>
      <c r="V3" s="7" t="str">
        <f>IF('List of Services'!$B24="","",'List of Services'!$B24)</f>
        <v>Short Name 20</v>
      </c>
      <c r="W3" s="7" t="s">
        <v>18</v>
      </c>
      <c r="X3" s="7" t="s">
        <v>49</v>
      </c>
      <c r="Y3" s="7" t="s">
        <v>48</v>
      </c>
      <c r="Z3" s="7" t="s">
        <v>50</v>
      </c>
    </row>
    <row r="4" spans="1:26" x14ac:dyDescent="0.3">
      <c r="A4" t="str">
        <f>IF(Salary!A4="","",Salary!A4)</f>
        <v/>
      </c>
      <c r="B4" s="60">
        <v>1</v>
      </c>
      <c r="C4" s="60">
        <v>0</v>
      </c>
      <c r="D4" s="60">
        <v>0</v>
      </c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19">
        <f t="shared" ref="W4:W5" si="0">SUM(B4:V4)</f>
        <v>1</v>
      </c>
      <c r="X4" s="4">
        <f>B4*Salary!H4</f>
        <v>0</v>
      </c>
      <c r="Y4" s="4">
        <f>Salary!H4-'Effort Allocation (%)'!X4</f>
        <v>0</v>
      </c>
      <c r="Z4" s="4">
        <f>SUM(X4:Y4)</f>
        <v>0</v>
      </c>
    </row>
    <row r="5" spans="1:26" x14ac:dyDescent="0.3">
      <c r="A5" t="str">
        <f>IF(Salary!A5="","",Salary!A5)</f>
        <v/>
      </c>
      <c r="B5" s="60">
        <v>1</v>
      </c>
      <c r="C5" s="60">
        <v>0</v>
      </c>
      <c r="D5" s="60">
        <v>0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19">
        <f t="shared" si="0"/>
        <v>1</v>
      </c>
      <c r="X5" s="4">
        <f>B5*Salary!H5</f>
        <v>0</v>
      </c>
      <c r="Y5" s="4">
        <f>Salary!H5-'Effort Allocation (%)'!X5</f>
        <v>0</v>
      </c>
      <c r="Z5" s="4">
        <f t="shared" ref="Z5:Z15" si="1">SUM(X5:Y5)</f>
        <v>0</v>
      </c>
    </row>
    <row r="6" spans="1:26" x14ac:dyDescent="0.3">
      <c r="A6" t="str">
        <f>IF(Salary!A6="","",Salary!A6)</f>
        <v/>
      </c>
      <c r="B6" s="60">
        <v>1</v>
      </c>
      <c r="C6" s="60">
        <v>0</v>
      </c>
      <c r="D6" s="60">
        <v>0</v>
      </c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19">
        <f>SUM(B6:V6)</f>
        <v>1</v>
      </c>
      <c r="X6" s="4">
        <f>B6*Salary!H6</f>
        <v>0</v>
      </c>
      <c r="Y6" s="4">
        <f>Salary!H6-'Effort Allocation (%)'!X6</f>
        <v>0</v>
      </c>
      <c r="Z6" s="4">
        <f t="shared" si="1"/>
        <v>0</v>
      </c>
    </row>
    <row r="7" spans="1:26" x14ac:dyDescent="0.3">
      <c r="A7" t="str">
        <f>IF(Salary!A7="","",Salary!A7)</f>
        <v/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19">
        <f t="shared" ref="W7:W15" si="2">SUM(B7:V7)</f>
        <v>0</v>
      </c>
      <c r="X7" s="4">
        <f>B7*Salary!H7</f>
        <v>0</v>
      </c>
      <c r="Y7" s="4">
        <f>Salary!H7-'Effort Allocation (%)'!X7</f>
        <v>0</v>
      </c>
      <c r="Z7" s="4">
        <f t="shared" si="1"/>
        <v>0</v>
      </c>
    </row>
    <row r="8" spans="1:26" x14ac:dyDescent="0.3"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19">
        <f t="shared" si="2"/>
        <v>0</v>
      </c>
      <c r="X8" s="4">
        <f>B8*Salary!H8</f>
        <v>0</v>
      </c>
      <c r="Y8" s="4">
        <f>Salary!H8-'Effort Allocation (%)'!X8</f>
        <v>0</v>
      </c>
      <c r="Z8" s="4">
        <f t="shared" si="1"/>
        <v>0</v>
      </c>
    </row>
    <row r="9" spans="1:26" x14ac:dyDescent="0.3">
      <c r="A9" t="str">
        <f>IF(Salary!A9="","",Salary!A9)</f>
        <v/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19">
        <f t="shared" si="2"/>
        <v>0</v>
      </c>
      <c r="X9" s="4">
        <f>B9*Salary!H9</f>
        <v>0</v>
      </c>
      <c r="Y9" s="4">
        <f>Salary!H9-'Effort Allocation (%)'!X9</f>
        <v>0</v>
      </c>
      <c r="Z9" s="4">
        <f t="shared" si="1"/>
        <v>0</v>
      </c>
    </row>
    <row r="10" spans="1:26" x14ac:dyDescent="0.3">
      <c r="A10" t="str">
        <f>IF(Salary!A10="","",Salary!A10)</f>
        <v/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19">
        <f t="shared" si="2"/>
        <v>0</v>
      </c>
      <c r="X10" s="4">
        <f>B10*Salary!H10</f>
        <v>0</v>
      </c>
      <c r="Y10" s="4">
        <f>Salary!H10-'Effort Allocation (%)'!X10</f>
        <v>0</v>
      </c>
      <c r="Z10" s="4">
        <f t="shared" si="1"/>
        <v>0</v>
      </c>
    </row>
    <row r="11" spans="1:26" x14ac:dyDescent="0.3">
      <c r="A11" t="str">
        <f>IF(Salary!A11="","",Salary!A11)</f>
        <v/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19">
        <f t="shared" si="2"/>
        <v>0</v>
      </c>
      <c r="X11" s="4">
        <f>B11*Salary!H11</f>
        <v>0</v>
      </c>
      <c r="Y11" s="4">
        <f>Salary!H11-'Effort Allocation (%)'!X11</f>
        <v>0</v>
      </c>
      <c r="Z11" s="4">
        <f t="shared" si="1"/>
        <v>0</v>
      </c>
    </row>
    <row r="12" spans="1:26" x14ac:dyDescent="0.3">
      <c r="A12" t="str">
        <f>IF(Salary!A12="","",Salary!A12)</f>
        <v/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19">
        <f t="shared" si="2"/>
        <v>0</v>
      </c>
      <c r="X12" s="4">
        <f>B12*Salary!H12</f>
        <v>0</v>
      </c>
      <c r="Y12" s="4">
        <f>Salary!H12-'Effort Allocation (%)'!X12</f>
        <v>0</v>
      </c>
      <c r="Z12" s="4">
        <f t="shared" si="1"/>
        <v>0</v>
      </c>
    </row>
    <row r="13" spans="1:26" x14ac:dyDescent="0.3">
      <c r="A13" t="str">
        <f>IF(Salary!A13="","",Salary!A13)</f>
        <v/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19">
        <f t="shared" si="2"/>
        <v>0</v>
      </c>
      <c r="X13" s="4">
        <f>B13*Salary!H13</f>
        <v>0</v>
      </c>
      <c r="Y13" s="4">
        <f>Salary!H13-'Effort Allocation (%)'!X13</f>
        <v>0</v>
      </c>
      <c r="Z13" s="4">
        <f t="shared" si="1"/>
        <v>0</v>
      </c>
    </row>
    <row r="14" spans="1:26" x14ac:dyDescent="0.3">
      <c r="A14" t="str">
        <f>IF(Salary!A14="","",Salary!A14)</f>
        <v/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19">
        <f t="shared" si="2"/>
        <v>0</v>
      </c>
      <c r="X14" s="4">
        <f>B14*Salary!H14</f>
        <v>0</v>
      </c>
      <c r="Y14" s="4">
        <f>Salary!H14-'Effort Allocation (%)'!X14</f>
        <v>0</v>
      </c>
      <c r="Z14" s="4">
        <f t="shared" si="1"/>
        <v>0</v>
      </c>
    </row>
    <row r="15" spans="1:26" x14ac:dyDescent="0.3">
      <c r="A15" t="str">
        <f>IF(Salary!A15="","",Salary!A15)</f>
        <v/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19">
        <f t="shared" si="2"/>
        <v>0</v>
      </c>
      <c r="X15" s="4">
        <f>B15*Salary!H15</f>
        <v>0</v>
      </c>
      <c r="Y15" s="4">
        <f>Salary!H15-'Effort Allocation (%)'!X15</f>
        <v>0</v>
      </c>
      <c r="Z15" s="4">
        <f t="shared" si="1"/>
        <v>0</v>
      </c>
    </row>
    <row r="16" spans="1:26" ht="15" thickBot="1" x14ac:dyDescent="0.35">
      <c r="A16" s="5"/>
      <c r="B16" s="11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>
        <f>SUM(X4:X15)</f>
        <v>0</v>
      </c>
      <c r="Y16" s="6">
        <f>SUM(Y4:Y15)</f>
        <v>0</v>
      </c>
      <c r="Z16" s="6">
        <f>SUM(Z4:Z15)</f>
        <v>0</v>
      </c>
    </row>
    <row r="19" spans="1:2" x14ac:dyDescent="0.3">
      <c r="A19" s="24"/>
      <c r="B19" s="24" t="s">
        <v>121</v>
      </c>
    </row>
    <row r="20" spans="1:2" x14ac:dyDescent="0.3">
      <c r="A20" s="12"/>
    </row>
    <row r="21" spans="1:2" x14ac:dyDescent="0.3">
      <c r="A21" s="12"/>
    </row>
    <row r="22" spans="1:2" x14ac:dyDescent="0.3">
      <c r="A22" s="12"/>
    </row>
  </sheetData>
  <sheetProtection algorithmName="SHA-512" hashValue="eDaAEDwaOEpsPJ5NpdEH+J9ZmoTTYZMG49i4a+ngtQiImH1o6Hgj00MqfxT5SLISgINHmPeFS2EfrWFkpZY6BA==" saltValue="dxbkefbQdBUjEfkIlUQDtQ==" spinCount="100000" sheet="1" objects="1" scenarios="1"/>
  <pageMargins left="0.7" right="0.7" top="0.75" bottom="0.75" header="0.3" footer="0.3"/>
  <pageSetup paperSize="5" fitToHeight="0" orientation="landscape" horizontalDpi="1200" verticalDpi="1200" r:id="rId1"/>
  <headerFooter>
    <oddFooter>&amp;L&amp;A&amp;R&amp;P |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64715E-3EF6-4258-BC3C-9991C9F876DC}">
  <sheetPr>
    <tabColor rgb="FFFF0000"/>
  </sheetPr>
  <dimension ref="A1:W24"/>
  <sheetViews>
    <sheetView workbookViewId="0">
      <selection activeCell="I9" sqref="I9"/>
    </sheetView>
  </sheetViews>
  <sheetFormatPr defaultRowHeight="14.4" outlineLevelCol="1" x14ac:dyDescent="0.3"/>
  <cols>
    <col min="1" max="1" width="31.44140625" bestFit="1" customWidth="1"/>
    <col min="2" max="2" width="27" customWidth="1"/>
    <col min="3" max="5" width="25.6640625" customWidth="1"/>
    <col min="6" max="8" width="25.6640625" customWidth="1" outlineLevel="1"/>
    <col min="9" max="9" width="25.6640625" customWidth="1"/>
    <col min="10" max="11" width="25.6640625" customWidth="1" outlineLevel="1"/>
    <col min="12" max="12" width="25.6640625" customWidth="1" outlineLevel="1" collapsed="1"/>
    <col min="13" max="13" width="25.6640625" customWidth="1"/>
    <col min="14" max="14" width="25.6640625" customWidth="1" outlineLevel="1"/>
    <col min="15" max="15" width="25.6640625" customWidth="1" outlineLevel="1" collapsed="1"/>
    <col min="16" max="16" width="25.6640625" customWidth="1" outlineLevel="1"/>
    <col min="17" max="17" width="25.6640625" customWidth="1"/>
    <col min="18" max="20" width="25.6640625" customWidth="1" outlineLevel="1"/>
    <col min="21" max="23" width="25.6640625" customWidth="1"/>
  </cols>
  <sheetData>
    <row r="1" spans="1:23" ht="21" x14ac:dyDescent="0.4">
      <c r="A1" s="83" t="s">
        <v>140</v>
      </c>
      <c r="B1" s="8"/>
    </row>
    <row r="2" spans="1:23" x14ac:dyDescent="0.3">
      <c r="A2" s="24"/>
    </row>
    <row r="3" spans="1:23" ht="54" customHeight="1" thickBot="1" x14ac:dyDescent="0.35">
      <c r="A3" s="7" t="s">
        <v>16</v>
      </c>
      <c r="B3" s="7" t="s">
        <v>51</v>
      </c>
      <c r="C3" s="7" t="str">
        <f>IF('List of Services'!$B5="","",'List of Services'!$B5)</f>
        <v>Short Name 1</v>
      </c>
      <c r="D3" s="7" t="str">
        <f>IF('List of Services'!$B6="","",'List of Services'!$B6)</f>
        <v>Short Name 2</v>
      </c>
      <c r="E3" s="7" t="str">
        <f>IF('List of Services'!$B7="","",'List of Services'!$B7)</f>
        <v>Short Name 3</v>
      </c>
      <c r="F3" s="7" t="str">
        <f>IF('List of Services'!$B8="","",'List of Services'!$B8)</f>
        <v>Short Name 4</v>
      </c>
      <c r="G3" s="7" t="str">
        <f>IF('List of Services'!$B9="","",'List of Services'!$B9)</f>
        <v>Short Name 5</v>
      </c>
      <c r="H3" s="7" t="str">
        <f>IF('List of Services'!$B10="","",'List of Services'!$B10)</f>
        <v>Short Name 6</v>
      </c>
      <c r="I3" s="7" t="str">
        <f>IF('List of Services'!$B11="","",'List of Services'!$B11)</f>
        <v>Short Name 7</v>
      </c>
      <c r="J3" s="7" t="str">
        <f>IF('List of Services'!$B12="","",'List of Services'!$B12)</f>
        <v>Short Name 8</v>
      </c>
      <c r="K3" s="7" t="str">
        <f>IF('List of Services'!$B13="","",'List of Services'!$B13)</f>
        <v>Short Name 9</v>
      </c>
      <c r="L3" s="7" t="str">
        <f>IF('List of Services'!$B14="","",'List of Services'!$B14)</f>
        <v>Short Name 10</v>
      </c>
      <c r="M3" s="7" t="str">
        <f>IF('List of Services'!$B15="","",'List of Services'!$B15)</f>
        <v>Short Name 11</v>
      </c>
      <c r="N3" s="7" t="str">
        <f>IF('List of Services'!$B16="","",'List of Services'!$B16)</f>
        <v>Short Name 12</v>
      </c>
      <c r="O3" s="7" t="str">
        <f>IF('List of Services'!$B17="","",'List of Services'!$B17)</f>
        <v>Short Name 13</v>
      </c>
      <c r="P3" s="7" t="str">
        <f>IF('List of Services'!$B18="","",'List of Services'!$B18)</f>
        <v>Short Name 14</v>
      </c>
      <c r="Q3" s="7" t="str">
        <f>IF('List of Services'!$B19="","",'List of Services'!$B19)</f>
        <v>Short Name 15</v>
      </c>
      <c r="R3" s="7" t="str">
        <f>IF('List of Services'!$B20="","",'List of Services'!$B20)</f>
        <v>Short Name 16</v>
      </c>
      <c r="S3" s="7" t="str">
        <f>IF('List of Services'!$B21="","",'List of Services'!$B21)</f>
        <v>Short Name 17</v>
      </c>
      <c r="T3" s="7" t="str">
        <f>IF('List of Services'!$B22="","",'List of Services'!$B22)</f>
        <v>Short Name 18</v>
      </c>
      <c r="U3" s="7" t="str">
        <f>IF('List of Services'!$B23="","",'List of Services'!$B23)</f>
        <v>Short Name 19</v>
      </c>
      <c r="V3" s="7" t="str">
        <f>IF('List of Services'!$B24="","",'List of Services'!$B24)</f>
        <v>Short Name 20</v>
      </c>
      <c r="W3" s="7" t="s">
        <v>18</v>
      </c>
    </row>
    <row r="4" spans="1:23" x14ac:dyDescent="0.3">
      <c r="A4" t="str">
        <f>IF(Salary!A4="","",Salary!A4)</f>
        <v/>
      </c>
      <c r="B4" s="27">
        <f>'Effort Allocation (%)'!B4*Salary!$H4</f>
        <v>0</v>
      </c>
      <c r="C4" s="27">
        <f>'Effort Allocation (%)'!C4*Salary!$H4</f>
        <v>0</v>
      </c>
      <c r="D4" s="27">
        <f>'Effort Allocation (%)'!D4*Salary!$H4</f>
        <v>0</v>
      </c>
      <c r="E4" s="27">
        <f>'Effort Allocation (%)'!E4*Salary!$H4</f>
        <v>0</v>
      </c>
      <c r="F4" s="27">
        <f>'Effort Allocation (%)'!F4*Salary!$H4</f>
        <v>0</v>
      </c>
      <c r="G4" s="27">
        <f>'Effort Allocation (%)'!G4*Salary!$H4</f>
        <v>0</v>
      </c>
      <c r="H4" s="27">
        <f>'Effort Allocation (%)'!H4*Salary!$H4</f>
        <v>0</v>
      </c>
      <c r="I4" s="27">
        <f>'Effort Allocation (%)'!I4*Salary!$H4</f>
        <v>0</v>
      </c>
      <c r="J4" s="27">
        <f>'Effort Allocation (%)'!J4*Salary!$H4</f>
        <v>0</v>
      </c>
      <c r="K4" s="27">
        <f>'Effort Allocation (%)'!K4*Salary!$H4</f>
        <v>0</v>
      </c>
      <c r="L4" s="27">
        <f>'Effort Allocation (%)'!L4*Salary!$H4</f>
        <v>0</v>
      </c>
      <c r="M4" s="27">
        <f>'Effort Allocation (%)'!M4*Salary!$H4</f>
        <v>0</v>
      </c>
      <c r="N4" s="27">
        <f>'Effort Allocation (%)'!N4*Salary!$H4</f>
        <v>0</v>
      </c>
      <c r="O4" s="27">
        <f>'Effort Allocation (%)'!O4*Salary!$H4</f>
        <v>0</v>
      </c>
      <c r="P4" s="27">
        <f>'Effort Allocation (%)'!P4*Salary!$H4</f>
        <v>0</v>
      </c>
      <c r="Q4" s="27">
        <f>'Effort Allocation (%)'!Q4*Salary!$H4</f>
        <v>0</v>
      </c>
      <c r="R4" s="27">
        <f>'Effort Allocation (%)'!R4*Salary!$H4</f>
        <v>0</v>
      </c>
      <c r="S4" s="27">
        <f>'Effort Allocation (%)'!S4*Salary!$H4</f>
        <v>0</v>
      </c>
      <c r="T4" s="27">
        <f>'Effort Allocation (%)'!T4*Salary!$H4</f>
        <v>0</v>
      </c>
      <c r="U4" s="27">
        <f>'Effort Allocation (%)'!U4*Salary!$H4</f>
        <v>0</v>
      </c>
      <c r="V4" s="27">
        <f>'Effort Allocation (%)'!V4*Salary!$H4</f>
        <v>0</v>
      </c>
      <c r="W4" s="27">
        <f t="shared" ref="W4" si="0">SUM(B4:V4)</f>
        <v>0</v>
      </c>
    </row>
    <row r="5" spans="1:23" x14ac:dyDescent="0.3">
      <c r="A5" t="str">
        <f>IF(Salary!A5="","",Salary!A5)</f>
        <v/>
      </c>
      <c r="B5" s="27">
        <f>'Effort Allocation (%)'!B5*Salary!$H5</f>
        <v>0</v>
      </c>
      <c r="C5" s="27">
        <f>'Effort Allocation (%)'!C5*Salary!$H5</f>
        <v>0</v>
      </c>
      <c r="D5" s="27">
        <f>'Effort Allocation (%)'!D5*Salary!$H5</f>
        <v>0</v>
      </c>
      <c r="E5" s="27">
        <f>'Effort Allocation (%)'!E5*Salary!$H5</f>
        <v>0</v>
      </c>
      <c r="F5" s="27">
        <f>'Effort Allocation (%)'!F5*Salary!$H5</f>
        <v>0</v>
      </c>
      <c r="G5" s="27">
        <f>'Effort Allocation (%)'!G5*Salary!$H5</f>
        <v>0</v>
      </c>
      <c r="H5" s="27">
        <f>'Effort Allocation (%)'!H5*Salary!$H5</f>
        <v>0</v>
      </c>
      <c r="I5" s="27">
        <f>'Effort Allocation (%)'!I5*Salary!$H5</f>
        <v>0</v>
      </c>
      <c r="J5" s="27">
        <f>'Effort Allocation (%)'!J5*Salary!$H5</f>
        <v>0</v>
      </c>
      <c r="K5" s="27">
        <f>'Effort Allocation (%)'!K5*Salary!$H5</f>
        <v>0</v>
      </c>
      <c r="L5" s="27">
        <f>'Effort Allocation (%)'!L5*Salary!$H5</f>
        <v>0</v>
      </c>
      <c r="M5" s="27">
        <f>'Effort Allocation (%)'!M5*Salary!$H5</f>
        <v>0</v>
      </c>
      <c r="N5" s="27">
        <f>'Effort Allocation (%)'!N5*Salary!$H5</f>
        <v>0</v>
      </c>
      <c r="O5" s="27">
        <f>'Effort Allocation (%)'!O5*Salary!$H5</f>
        <v>0</v>
      </c>
      <c r="P5" s="27">
        <f>'Effort Allocation (%)'!P5*Salary!$H5</f>
        <v>0</v>
      </c>
      <c r="Q5" s="27">
        <f>'Effort Allocation (%)'!Q5*Salary!$H5</f>
        <v>0</v>
      </c>
      <c r="R5" s="27">
        <f>'Effort Allocation (%)'!R5*Salary!$H5</f>
        <v>0</v>
      </c>
      <c r="S5" s="27">
        <f>'Effort Allocation (%)'!S5*Salary!$H5</f>
        <v>0</v>
      </c>
      <c r="T5" s="27">
        <f>'Effort Allocation (%)'!T5*Salary!$H5</f>
        <v>0</v>
      </c>
      <c r="U5" s="27">
        <f>'Effort Allocation (%)'!U5*Salary!$H5</f>
        <v>0</v>
      </c>
      <c r="V5" s="27">
        <f>'Effort Allocation (%)'!V5*Salary!$H5</f>
        <v>0</v>
      </c>
      <c r="W5" s="27">
        <f t="shared" ref="W5:W15" si="1">SUM(B5:V5)</f>
        <v>0</v>
      </c>
    </row>
    <row r="6" spans="1:23" x14ac:dyDescent="0.3">
      <c r="A6" t="str">
        <f>IF(Salary!A6="","",Salary!A6)</f>
        <v/>
      </c>
      <c r="B6" s="27">
        <f>'Effort Allocation (%)'!B6*Salary!$H6</f>
        <v>0</v>
      </c>
      <c r="C6" s="27">
        <f>'Effort Allocation (%)'!C6*Salary!$H6</f>
        <v>0</v>
      </c>
      <c r="D6" s="27">
        <f>'Effort Allocation (%)'!D6*Salary!$H6</f>
        <v>0</v>
      </c>
      <c r="E6" s="27">
        <f>'Effort Allocation (%)'!E6*Salary!$H6</f>
        <v>0</v>
      </c>
      <c r="F6" s="27">
        <f>'Effort Allocation (%)'!F6*Salary!$H6</f>
        <v>0</v>
      </c>
      <c r="G6" s="27">
        <f>'Effort Allocation (%)'!G6*Salary!$H6</f>
        <v>0</v>
      </c>
      <c r="H6" s="27">
        <f>'Effort Allocation (%)'!H6*Salary!$H6</f>
        <v>0</v>
      </c>
      <c r="I6" s="27">
        <f>'Effort Allocation (%)'!I6*Salary!$H6</f>
        <v>0</v>
      </c>
      <c r="J6" s="27">
        <f>'Effort Allocation (%)'!J6*Salary!$H6</f>
        <v>0</v>
      </c>
      <c r="K6" s="27">
        <f>'Effort Allocation (%)'!K6*Salary!$H6</f>
        <v>0</v>
      </c>
      <c r="L6" s="27">
        <f>'Effort Allocation (%)'!L6*Salary!$H6</f>
        <v>0</v>
      </c>
      <c r="M6" s="27">
        <f>'Effort Allocation (%)'!M6*Salary!$H6</f>
        <v>0</v>
      </c>
      <c r="N6" s="27">
        <f>'Effort Allocation (%)'!N6*Salary!$H6</f>
        <v>0</v>
      </c>
      <c r="O6" s="27">
        <f>'Effort Allocation (%)'!O6*Salary!$H6</f>
        <v>0</v>
      </c>
      <c r="P6" s="27">
        <f>'Effort Allocation (%)'!P6*Salary!$H6</f>
        <v>0</v>
      </c>
      <c r="Q6" s="27">
        <f>'Effort Allocation (%)'!Q6*Salary!$H6</f>
        <v>0</v>
      </c>
      <c r="R6" s="27">
        <f>'Effort Allocation (%)'!R6*Salary!$H6</f>
        <v>0</v>
      </c>
      <c r="S6" s="27">
        <f>'Effort Allocation (%)'!S6*Salary!$H6</f>
        <v>0</v>
      </c>
      <c r="T6" s="27">
        <f>'Effort Allocation (%)'!T6*Salary!$H6</f>
        <v>0</v>
      </c>
      <c r="U6" s="27">
        <f>'Effort Allocation (%)'!U6*Salary!$H6</f>
        <v>0</v>
      </c>
      <c r="V6" s="27">
        <f>'Effort Allocation (%)'!V6*Salary!$H6</f>
        <v>0</v>
      </c>
      <c r="W6" s="27">
        <f t="shared" si="1"/>
        <v>0</v>
      </c>
    </row>
    <row r="7" spans="1:23" x14ac:dyDescent="0.3">
      <c r="A7" t="str">
        <f>IF(Salary!A7="","",Salary!A7)</f>
        <v/>
      </c>
      <c r="B7" s="27">
        <f>'Effort Allocation (%)'!B7*Salary!$H7</f>
        <v>0</v>
      </c>
      <c r="C7" s="27">
        <f>'Effort Allocation (%)'!C7*Salary!$H7</f>
        <v>0</v>
      </c>
      <c r="D7" s="27">
        <f>'Effort Allocation (%)'!D7*Salary!$H7</f>
        <v>0</v>
      </c>
      <c r="E7" s="27">
        <f>'Effort Allocation (%)'!E7*Salary!$H7</f>
        <v>0</v>
      </c>
      <c r="F7" s="27">
        <f>'Effort Allocation (%)'!F7*Salary!$H7</f>
        <v>0</v>
      </c>
      <c r="G7" s="27">
        <f>'Effort Allocation (%)'!G7*Salary!$H7</f>
        <v>0</v>
      </c>
      <c r="H7" s="27">
        <f>'Effort Allocation (%)'!H7*Salary!$H7</f>
        <v>0</v>
      </c>
      <c r="I7" s="27">
        <f>'Effort Allocation (%)'!I7*Salary!$H7</f>
        <v>0</v>
      </c>
      <c r="J7" s="27">
        <f>'Effort Allocation (%)'!J7*Salary!$H7</f>
        <v>0</v>
      </c>
      <c r="K7" s="27">
        <f>'Effort Allocation (%)'!K7*Salary!$H7</f>
        <v>0</v>
      </c>
      <c r="L7" s="27">
        <f>'Effort Allocation (%)'!L7*Salary!$H7</f>
        <v>0</v>
      </c>
      <c r="M7" s="27">
        <f>'Effort Allocation (%)'!M7*Salary!$H7</f>
        <v>0</v>
      </c>
      <c r="N7" s="27">
        <f>'Effort Allocation (%)'!N7*Salary!$H7</f>
        <v>0</v>
      </c>
      <c r="O7" s="27">
        <f>'Effort Allocation (%)'!O7*Salary!$H7</f>
        <v>0</v>
      </c>
      <c r="P7" s="27">
        <f>'Effort Allocation (%)'!P7*Salary!$H7</f>
        <v>0</v>
      </c>
      <c r="Q7" s="27">
        <f>'Effort Allocation (%)'!Q7*Salary!$H7</f>
        <v>0</v>
      </c>
      <c r="R7" s="27">
        <f>'Effort Allocation (%)'!R7*Salary!$H7</f>
        <v>0</v>
      </c>
      <c r="S7" s="27">
        <f>'Effort Allocation (%)'!S7*Salary!$H7</f>
        <v>0</v>
      </c>
      <c r="T7" s="27">
        <f>'Effort Allocation (%)'!T7*Salary!$H7</f>
        <v>0</v>
      </c>
      <c r="U7" s="27">
        <f>'Effort Allocation (%)'!U7*Salary!$H7</f>
        <v>0</v>
      </c>
      <c r="V7" s="27">
        <f>'Effort Allocation (%)'!V7*Salary!$H7</f>
        <v>0</v>
      </c>
      <c r="W7" s="27">
        <f t="shared" si="1"/>
        <v>0</v>
      </c>
    </row>
    <row r="8" spans="1:23" x14ac:dyDescent="0.3">
      <c r="B8" s="27">
        <f>'Effort Allocation (%)'!B8*Salary!$H8</f>
        <v>0</v>
      </c>
      <c r="C8" s="27">
        <f>'Effort Allocation (%)'!C8*Salary!$H8</f>
        <v>0</v>
      </c>
      <c r="D8" s="27">
        <f>'Effort Allocation (%)'!D8*Salary!$H8</f>
        <v>0</v>
      </c>
      <c r="E8" s="27">
        <f>'Effort Allocation (%)'!E8*Salary!$H8</f>
        <v>0</v>
      </c>
      <c r="F8" s="27">
        <f>'Effort Allocation (%)'!F8*Salary!$H8</f>
        <v>0</v>
      </c>
      <c r="G8" s="27">
        <f>'Effort Allocation (%)'!G8*Salary!$H8</f>
        <v>0</v>
      </c>
      <c r="H8" s="27">
        <f>'Effort Allocation (%)'!H8*Salary!$H8</f>
        <v>0</v>
      </c>
      <c r="I8" s="27">
        <f>'Effort Allocation (%)'!I8*Salary!$H8</f>
        <v>0</v>
      </c>
      <c r="J8" s="27">
        <f>'Effort Allocation (%)'!J8*Salary!$H8</f>
        <v>0</v>
      </c>
      <c r="K8" s="27">
        <f>'Effort Allocation (%)'!K8*Salary!$H8</f>
        <v>0</v>
      </c>
      <c r="L8" s="27">
        <f>'Effort Allocation (%)'!L8*Salary!$H8</f>
        <v>0</v>
      </c>
      <c r="M8" s="27">
        <f>'Effort Allocation (%)'!M8*Salary!$H8</f>
        <v>0</v>
      </c>
      <c r="N8" s="27">
        <f>'Effort Allocation (%)'!N8*Salary!$H8</f>
        <v>0</v>
      </c>
      <c r="O8" s="27">
        <f>'Effort Allocation (%)'!O8*Salary!$H8</f>
        <v>0</v>
      </c>
      <c r="P8" s="27">
        <f>'Effort Allocation (%)'!P8*Salary!$H8</f>
        <v>0</v>
      </c>
      <c r="Q8" s="27">
        <f>'Effort Allocation (%)'!Q8*Salary!$H8</f>
        <v>0</v>
      </c>
      <c r="R8" s="27">
        <f>'Effort Allocation (%)'!R8*Salary!$H8</f>
        <v>0</v>
      </c>
      <c r="S8" s="27">
        <f>'Effort Allocation (%)'!S8*Salary!$H8</f>
        <v>0</v>
      </c>
      <c r="T8" s="27">
        <f>'Effort Allocation (%)'!T8*Salary!$H8</f>
        <v>0</v>
      </c>
      <c r="U8" s="27">
        <f>'Effort Allocation (%)'!U8*Salary!$H8</f>
        <v>0</v>
      </c>
      <c r="V8" s="27">
        <f>'Effort Allocation (%)'!V8*Salary!$H8</f>
        <v>0</v>
      </c>
      <c r="W8" s="27">
        <f t="shared" si="1"/>
        <v>0</v>
      </c>
    </row>
    <row r="9" spans="1:23" x14ac:dyDescent="0.3">
      <c r="A9" t="str">
        <f>IF(Salary!A9="","",Salary!A9)</f>
        <v/>
      </c>
      <c r="B9" s="27">
        <f>'Effort Allocation (%)'!B9*Salary!$H9</f>
        <v>0</v>
      </c>
      <c r="C9" s="27">
        <f>'Effort Allocation (%)'!C9*Salary!$H9</f>
        <v>0</v>
      </c>
      <c r="D9" s="27">
        <f>'Effort Allocation (%)'!D9*Salary!$H9</f>
        <v>0</v>
      </c>
      <c r="E9" s="27">
        <f>'Effort Allocation (%)'!E9*Salary!$H9</f>
        <v>0</v>
      </c>
      <c r="F9" s="27">
        <f>'Effort Allocation (%)'!F9*Salary!$H9</f>
        <v>0</v>
      </c>
      <c r="G9" s="27">
        <f>'Effort Allocation (%)'!G9*Salary!$H9</f>
        <v>0</v>
      </c>
      <c r="H9" s="27">
        <f>'Effort Allocation (%)'!H9*Salary!$H9</f>
        <v>0</v>
      </c>
      <c r="I9" s="27">
        <f>'Effort Allocation (%)'!I9*Salary!$H9</f>
        <v>0</v>
      </c>
      <c r="J9" s="27">
        <f>'Effort Allocation (%)'!J9*Salary!$H9</f>
        <v>0</v>
      </c>
      <c r="K9" s="27">
        <f>'Effort Allocation (%)'!K9*Salary!$H9</f>
        <v>0</v>
      </c>
      <c r="L9" s="27">
        <f>'Effort Allocation (%)'!L9*Salary!$H9</f>
        <v>0</v>
      </c>
      <c r="M9" s="27">
        <f>'Effort Allocation (%)'!M9*Salary!$H9</f>
        <v>0</v>
      </c>
      <c r="N9" s="27">
        <f>'Effort Allocation (%)'!N9*Salary!$H9</f>
        <v>0</v>
      </c>
      <c r="O9" s="27">
        <f>'Effort Allocation (%)'!O9*Salary!$H9</f>
        <v>0</v>
      </c>
      <c r="P9" s="27">
        <f>'Effort Allocation (%)'!P9*Salary!$H9</f>
        <v>0</v>
      </c>
      <c r="Q9" s="27">
        <f>'Effort Allocation (%)'!Q9*Salary!$H9</f>
        <v>0</v>
      </c>
      <c r="R9" s="27">
        <f>'Effort Allocation (%)'!R9*Salary!$H9</f>
        <v>0</v>
      </c>
      <c r="S9" s="27">
        <f>'Effort Allocation (%)'!S9*Salary!$H9</f>
        <v>0</v>
      </c>
      <c r="T9" s="27">
        <f>'Effort Allocation (%)'!T9*Salary!$H9</f>
        <v>0</v>
      </c>
      <c r="U9" s="27">
        <f>'Effort Allocation (%)'!U9*Salary!$H9</f>
        <v>0</v>
      </c>
      <c r="V9" s="27">
        <f>'Effort Allocation (%)'!V9*Salary!$H9</f>
        <v>0</v>
      </c>
      <c r="W9" s="27">
        <f t="shared" si="1"/>
        <v>0</v>
      </c>
    </row>
    <row r="10" spans="1:23" x14ac:dyDescent="0.3">
      <c r="A10" t="str">
        <f>IF(Salary!A10="","",Salary!A10)</f>
        <v/>
      </c>
      <c r="B10" s="27">
        <f>'Effort Allocation (%)'!B10*Salary!$H10</f>
        <v>0</v>
      </c>
      <c r="C10" s="27">
        <f>'Effort Allocation (%)'!C10*Salary!$H10</f>
        <v>0</v>
      </c>
      <c r="D10" s="27">
        <f>'Effort Allocation (%)'!D10*Salary!$H10</f>
        <v>0</v>
      </c>
      <c r="E10" s="27">
        <f>'Effort Allocation (%)'!E10*Salary!$H10</f>
        <v>0</v>
      </c>
      <c r="F10" s="27">
        <f>'Effort Allocation (%)'!F10*Salary!$H10</f>
        <v>0</v>
      </c>
      <c r="G10" s="27">
        <f>'Effort Allocation (%)'!G10*Salary!$H10</f>
        <v>0</v>
      </c>
      <c r="H10" s="27">
        <f>'Effort Allocation (%)'!H10*Salary!$H10</f>
        <v>0</v>
      </c>
      <c r="I10" s="27">
        <f>'Effort Allocation (%)'!I10*Salary!$H10</f>
        <v>0</v>
      </c>
      <c r="J10" s="27">
        <f>'Effort Allocation (%)'!J10*Salary!$H10</f>
        <v>0</v>
      </c>
      <c r="K10" s="27">
        <f>'Effort Allocation (%)'!K10*Salary!$H10</f>
        <v>0</v>
      </c>
      <c r="L10" s="27">
        <f>'Effort Allocation (%)'!L10*Salary!$H10</f>
        <v>0</v>
      </c>
      <c r="M10" s="27">
        <f>'Effort Allocation (%)'!M10*Salary!$H10</f>
        <v>0</v>
      </c>
      <c r="N10" s="27">
        <f>'Effort Allocation (%)'!N10*Salary!$H10</f>
        <v>0</v>
      </c>
      <c r="O10" s="27">
        <f>'Effort Allocation (%)'!O10*Salary!$H10</f>
        <v>0</v>
      </c>
      <c r="P10" s="27">
        <f>'Effort Allocation (%)'!P10*Salary!$H10</f>
        <v>0</v>
      </c>
      <c r="Q10" s="27">
        <f>'Effort Allocation (%)'!Q10*Salary!$H10</f>
        <v>0</v>
      </c>
      <c r="R10" s="27">
        <f>'Effort Allocation (%)'!R10*Salary!$H10</f>
        <v>0</v>
      </c>
      <c r="S10" s="27">
        <f>'Effort Allocation (%)'!S10*Salary!$H10</f>
        <v>0</v>
      </c>
      <c r="T10" s="27">
        <f>'Effort Allocation (%)'!T10*Salary!$H10</f>
        <v>0</v>
      </c>
      <c r="U10" s="27">
        <f>'Effort Allocation (%)'!U10*Salary!$H10</f>
        <v>0</v>
      </c>
      <c r="V10" s="27">
        <f>'Effort Allocation (%)'!V10*Salary!$H10</f>
        <v>0</v>
      </c>
      <c r="W10" s="27">
        <f t="shared" si="1"/>
        <v>0</v>
      </c>
    </row>
    <row r="11" spans="1:23" x14ac:dyDescent="0.3">
      <c r="A11" t="str">
        <f>IF(Salary!A11="","",Salary!A11)</f>
        <v/>
      </c>
      <c r="B11" s="27">
        <f>'Effort Allocation (%)'!B11*Salary!$H11</f>
        <v>0</v>
      </c>
      <c r="C11" s="27">
        <f>'Effort Allocation (%)'!C11*Salary!$H11</f>
        <v>0</v>
      </c>
      <c r="D11" s="27">
        <f>'Effort Allocation (%)'!D11*Salary!$H11</f>
        <v>0</v>
      </c>
      <c r="E11" s="27">
        <f>'Effort Allocation (%)'!E11*Salary!$H11</f>
        <v>0</v>
      </c>
      <c r="F11" s="27">
        <f>'Effort Allocation (%)'!F11*Salary!$H11</f>
        <v>0</v>
      </c>
      <c r="G11" s="27">
        <f>'Effort Allocation (%)'!G11*Salary!$H11</f>
        <v>0</v>
      </c>
      <c r="H11" s="27">
        <f>'Effort Allocation (%)'!H11*Salary!$H11</f>
        <v>0</v>
      </c>
      <c r="I11" s="27">
        <f>'Effort Allocation (%)'!I11*Salary!$H11</f>
        <v>0</v>
      </c>
      <c r="J11" s="27">
        <f>'Effort Allocation (%)'!J11*Salary!$H11</f>
        <v>0</v>
      </c>
      <c r="K11" s="27">
        <f>'Effort Allocation (%)'!K11*Salary!$H11</f>
        <v>0</v>
      </c>
      <c r="L11" s="27">
        <f>'Effort Allocation (%)'!L11*Salary!$H11</f>
        <v>0</v>
      </c>
      <c r="M11" s="27">
        <f>'Effort Allocation (%)'!M11*Salary!$H11</f>
        <v>0</v>
      </c>
      <c r="N11" s="27">
        <f>'Effort Allocation (%)'!N11*Salary!$H11</f>
        <v>0</v>
      </c>
      <c r="O11" s="27">
        <f>'Effort Allocation (%)'!O11*Salary!$H11</f>
        <v>0</v>
      </c>
      <c r="P11" s="27">
        <f>'Effort Allocation (%)'!P11*Salary!$H11</f>
        <v>0</v>
      </c>
      <c r="Q11" s="27">
        <f>'Effort Allocation (%)'!Q11*Salary!$H11</f>
        <v>0</v>
      </c>
      <c r="R11" s="27">
        <f>'Effort Allocation (%)'!R11*Salary!$H11</f>
        <v>0</v>
      </c>
      <c r="S11" s="27">
        <f>'Effort Allocation (%)'!S11*Salary!$H11</f>
        <v>0</v>
      </c>
      <c r="T11" s="27">
        <f>'Effort Allocation (%)'!T11*Salary!$H11</f>
        <v>0</v>
      </c>
      <c r="U11" s="27">
        <f>'Effort Allocation (%)'!U11*Salary!$H11</f>
        <v>0</v>
      </c>
      <c r="V11" s="27">
        <f>'Effort Allocation (%)'!V11*Salary!$H11</f>
        <v>0</v>
      </c>
      <c r="W11" s="27">
        <f t="shared" si="1"/>
        <v>0</v>
      </c>
    </row>
    <row r="12" spans="1:23" x14ac:dyDescent="0.3">
      <c r="A12" t="str">
        <f>IF(Salary!A12="","",Salary!A12)</f>
        <v/>
      </c>
      <c r="B12" s="27">
        <f>'Effort Allocation (%)'!B12*Salary!$H12</f>
        <v>0</v>
      </c>
      <c r="C12" s="27">
        <f>'Effort Allocation (%)'!C12*Salary!$H12</f>
        <v>0</v>
      </c>
      <c r="D12" s="27">
        <f>'Effort Allocation (%)'!D12*Salary!$H12</f>
        <v>0</v>
      </c>
      <c r="E12" s="27">
        <f>'Effort Allocation (%)'!E12*Salary!$H12</f>
        <v>0</v>
      </c>
      <c r="F12" s="27">
        <f>'Effort Allocation (%)'!F12*Salary!$H12</f>
        <v>0</v>
      </c>
      <c r="G12" s="27">
        <f>'Effort Allocation (%)'!G12*Salary!$H12</f>
        <v>0</v>
      </c>
      <c r="H12" s="27">
        <f>'Effort Allocation (%)'!H12*Salary!$H12</f>
        <v>0</v>
      </c>
      <c r="I12" s="27">
        <f>'Effort Allocation (%)'!I12*Salary!$H12</f>
        <v>0</v>
      </c>
      <c r="J12" s="27">
        <f>'Effort Allocation (%)'!J12*Salary!$H12</f>
        <v>0</v>
      </c>
      <c r="K12" s="27">
        <f>'Effort Allocation (%)'!K12*Salary!$H12</f>
        <v>0</v>
      </c>
      <c r="L12" s="27">
        <f>'Effort Allocation (%)'!L12*Salary!$H12</f>
        <v>0</v>
      </c>
      <c r="M12" s="27">
        <f>'Effort Allocation (%)'!M12*Salary!$H12</f>
        <v>0</v>
      </c>
      <c r="N12" s="27">
        <f>'Effort Allocation (%)'!N12*Salary!$H12</f>
        <v>0</v>
      </c>
      <c r="O12" s="27">
        <f>'Effort Allocation (%)'!O12*Salary!$H12</f>
        <v>0</v>
      </c>
      <c r="P12" s="27">
        <f>'Effort Allocation (%)'!P12*Salary!$H12</f>
        <v>0</v>
      </c>
      <c r="Q12" s="27">
        <f>'Effort Allocation (%)'!Q12*Salary!$H12</f>
        <v>0</v>
      </c>
      <c r="R12" s="27">
        <f>'Effort Allocation (%)'!R12*Salary!$H12</f>
        <v>0</v>
      </c>
      <c r="S12" s="27">
        <f>'Effort Allocation (%)'!S12*Salary!$H12</f>
        <v>0</v>
      </c>
      <c r="T12" s="27">
        <f>'Effort Allocation (%)'!T12*Salary!$H12</f>
        <v>0</v>
      </c>
      <c r="U12" s="27">
        <f>'Effort Allocation (%)'!U12*Salary!$H12</f>
        <v>0</v>
      </c>
      <c r="V12" s="27">
        <f>'Effort Allocation (%)'!V12*Salary!$H12</f>
        <v>0</v>
      </c>
      <c r="W12" s="27">
        <f t="shared" si="1"/>
        <v>0</v>
      </c>
    </row>
    <row r="13" spans="1:23" x14ac:dyDescent="0.3">
      <c r="A13" t="str">
        <f>IF(Salary!A13="","",Salary!A13)</f>
        <v/>
      </c>
      <c r="B13" s="27">
        <f>'Effort Allocation (%)'!B13*Salary!$H13</f>
        <v>0</v>
      </c>
      <c r="C13" s="27">
        <f>'Effort Allocation (%)'!C13*Salary!$H13</f>
        <v>0</v>
      </c>
      <c r="D13" s="27">
        <f>'Effort Allocation (%)'!D13*Salary!$H13</f>
        <v>0</v>
      </c>
      <c r="E13" s="27">
        <f>'Effort Allocation (%)'!E13*Salary!$H13</f>
        <v>0</v>
      </c>
      <c r="F13" s="27">
        <f>'Effort Allocation (%)'!F13*Salary!$H13</f>
        <v>0</v>
      </c>
      <c r="G13" s="27">
        <f>'Effort Allocation (%)'!G13*Salary!$H13</f>
        <v>0</v>
      </c>
      <c r="H13" s="27">
        <f>'Effort Allocation (%)'!H13*Salary!$H13</f>
        <v>0</v>
      </c>
      <c r="I13" s="27">
        <f>'Effort Allocation (%)'!I13*Salary!$H13</f>
        <v>0</v>
      </c>
      <c r="J13" s="27">
        <f>'Effort Allocation (%)'!J13*Salary!$H13</f>
        <v>0</v>
      </c>
      <c r="K13" s="27">
        <f>'Effort Allocation (%)'!K13*Salary!$H13</f>
        <v>0</v>
      </c>
      <c r="L13" s="27">
        <f>'Effort Allocation (%)'!L13*Salary!$H13</f>
        <v>0</v>
      </c>
      <c r="M13" s="27">
        <f>'Effort Allocation (%)'!M13*Salary!$H13</f>
        <v>0</v>
      </c>
      <c r="N13" s="27">
        <f>'Effort Allocation (%)'!N13*Salary!$H13</f>
        <v>0</v>
      </c>
      <c r="O13" s="27">
        <f>'Effort Allocation (%)'!O13*Salary!$H13</f>
        <v>0</v>
      </c>
      <c r="P13" s="27">
        <f>'Effort Allocation (%)'!P13*Salary!$H13</f>
        <v>0</v>
      </c>
      <c r="Q13" s="27">
        <f>'Effort Allocation (%)'!Q13*Salary!$H13</f>
        <v>0</v>
      </c>
      <c r="R13" s="27">
        <f>'Effort Allocation (%)'!R13*Salary!$H13</f>
        <v>0</v>
      </c>
      <c r="S13" s="27">
        <f>'Effort Allocation (%)'!S13*Salary!$H13</f>
        <v>0</v>
      </c>
      <c r="T13" s="27">
        <f>'Effort Allocation (%)'!T13*Salary!$H13</f>
        <v>0</v>
      </c>
      <c r="U13" s="27">
        <f>'Effort Allocation (%)'!U13*Salary!$H13</f>
        <v>0</v>
      </c>
      <c r="V13" s="27">
        <f>'Effort Allocation (%)'!V13*Salary!$H13</f>
        <v>0</v>
      </c>
      <c r="W13" s="27">
        <f t="shared" si="1"/>
        <v>0</v>
      </c>
    </row>
    <row r="14" spans="1:23" x14ac:dyDescent="0.3">
      <c r="A14" t="str">
        <f>IF(Salary!A14="","",Salary!A14)</f>
        <v/>
      </c>
      <c r="B14" s="27">
        <f>'Effort Allocation (%)'!B14*Salary!$H14</f>
        <v>0</v>
      </c>
      <c r="C14" s="27">
        <f>'Effort Allocation (%)'!C14*Salary!$H14</f>
        <v>0</v>
      </c>
      <c r="D14" s="27">
        <f>'Effort Allocation (%)'!D14*Salary!$H14</f>
        <v>0</v>
      </c>
      <c r="E14" s="27">
        <f>'Effort Allocation (%)'!E14*Salary!$H14</f>
        <v>0</v>
      </c>
      <c r="F14" s="27">
        <f>'Effort Allocation (%)'!F14*Salary!$H14</f>
        <v>0</v>
      </c>
      <c r="G14" s="27">
        <f>'Effort Allocation (%)'!G14*Salary!$H14</f>
        <v>0</v>
      </c>
      <c r="H14" s="27">
        <f>'Effort Allocation (%)'!H14*Salary!$H14</f>
        <v>0</v>
      </c>
      <c r="I14" s="27">
        <f>'Effort Allocation (%)'!I14*Salary!$H14</f>
        <v>0</v>
      </c>
      <c r="J14" s="27">
        <f>'Effort Allocation (%)'!J14*Salary!$H14</f>
        <v>0</v>
      </c>
      <c r="K14" s="27">
        <f>'Effort Allocation (%)'!K14*Salary!$H14</f>
        <v>0</v>
      </c>
      <c r="L14" s="27">
        <f>'Effort Allocation (%)'!L14*Salary!$H14</f>
        <v>0</v>
      </c>
      <c r="M14" s="27">
        <f>'Effort Allocation (%)'!M14*Salary!$H14</f>
        <v>0</v>
      </c>
      <c r="N14" s="27">
        <f>'Effort Allocation (%)'!N14*Salary!$H14</f>
        <v>0</v>
      </c>
      <c r="O14" s="27">
        <f>'Effort Allocation (%)'!O14*Salary!$H14</f>
        <v>0</v>
      </c>
      <c r="P14" s="27">
        <f>'Effort Allocation (%)'!P14*Salary!$H14</f>
        <v>0</v>
      </c>
      <c r="Q14" s="27">
        <f>'Effort Allocation (%)'!Q14*Salary!$H14</f>
        <v>0</v>
      </c>
      <c r="R14" s="27">
        <f>'Effort Allocation (%)'!R14*Salary!$H14</f>
        <v>0</v>
      </c>
      <c r="S14" s="27">
        <f>'Effort Allocation (%)'!S14*Salary!$H14</f>
        <v>0</v>
      </c>
      <c r="T14" s="27">
        <f>'Effort Allocation (%)'!T14*Salary!$H14</f>
        <v>0</v>
      </c>
      <c r="U14" s="27">
        <f>'Effort Allocation (%)'!U14*Salary!$H14</f>
        <v>0</v>
      </c>
      <c r="V14" s="27">
        <f>'Effort Allocation (%)'!V14*Salary!$H14</f>
        <v>0</v>
      </c>
      <c r="W14" s="27">
        <f t="shared" si="1"/>
        <v>0</v>
      </c>
    </row>
    <row r="15" spans="1:23" x14ac:dyDescent="0.3">
      <c r="A15" t="str">
        <f>IF(Salary!A15="","",Salary!A15)</f>
        <v/>
      </c>
      <c r="B15" s="27">
        <f>'Effort Allocation (%)'!B15*Salary!$H15</f>
        <v>0</v>
      </c>
      <c r="C15" s="27">
        <f>'Effort Allocation (%)'!C15*Salary!$H15</f>
        <v>0</v>
      </c>
      <c r="D15" s="27">
        <f>'Effort Allocation (%)'!D15*Salary!$H15</f>
        <v>0</v>
      </c>
      <c r="E15" s="27">
        <f>'Effort Allocation (%)'!E15*Salary!$H15</f>
        <v>0</v>
      </c>
      <c r="F15" s="27">
        <f>'Effort Allocation (%)'!F15*Salary!$H15</f>
        <v>0</v>
      </c>
      <c r="G15" s="27">
        <f>'Effort Allocation (%)'!G15*Salary!$H15</f>
        <v>0</v>
      </c>
      <c r="H15" s="27">
        <f>'Effort Allocation (%)'!H15*Salary!$H15</f>
        <v>0</v>
      </c>
      <c r="I15" s="27">
        <f>'Effort Allocation (%)'!I15*Salary!$H15</f>
        <v>0</v>
      </c>
      <c r="J15" s="27">
        <f>'Effort Allocation (%)'!J15*Salary!$H15</f>
        <v>0</v>
      </c>
      <c r="K15" s="27">
        <f>'Effort Allocation (%)'!K15*Salary!$H15</f>
        <v>0</v>
      </c>
      <c r="L15" s="27">
        <f>'Effort Allocation (%)'!L15*Salary!$H15</f>
        <v>0</v>
      </c>
      <c r="M15" s="27">
        <f>'Effort Allocation (%)'!M15*Salary!$H15</f>
        <v>0</v>
      </c>
      <c r="N15" s="27">
        <f>'Effort Allocation (%)'!N15*Salary!$H15</f>
        <v>0</v>
      </c>
      <c r="O15" s="27">
        <f>'Effort Allocation (%)'!O15*Salary!$H15</f>
        <v>0</v>
      </c>
      <c r="P15" s="27">
        <f>'Effort Allocation (%)'!P15*Salary!$H15</f>
        <v>0</v>
      </c>
      <c r="Q15" s="27">
        <f>'Effort Allocation (%)'!Q15*Salary!$H15</f>
        <v>0</v>
      </c>
      <c r="R15" s="27">
        <f>'Effort Allocation (%)'!R15*Salary!$H15</f>
        <v>0</v>
      </c>
      <c r="S15" s="27">
        <f>'Effort Allocation (%)'!S15*Salary!$H15</f>
        <v>0</v>
      </c>
      <c r="T15" s="27">
        <f>'Effort Allocation (%)'!T15*Salary!$H15</f>
        <v>0</v>
      </c>
      <c r="U15" s="27">
        <f>'Effort Allocation (%)'!U15*Salary!$H15</f>
        <v>0</v>
      </c>
      <c r="V15" s="27">
        <f>'Effort Allocation (%)'!V15*Salary!$H15</f>
        <v>0</v>
      </c>
      <c r="W15" s="27">
        <f t="shared" si="1"/>
        <v>0</v>
      </c>
    </row>
    <row r="16" spans="1:23" ht="15" thickBot="1" x14ac:dyDescent="0.35">
      <c r="A16" s="5"/>
      <c r="B16" s="28">
        <f>SUM(B4:B15)</f>
        <v>0</v>
      </c>
      <c r="C16" s="28">
        <f t="shared" ref="C16:W16" si="2">SUM(C4:C15)</f>
        <v>0</v>
      </c>
      <c r="D16" s="28">
        <f t="shared" si="2"/>
        <v>0</v>
      </c>
      <c r="E16" s="28">
        <f t="shared" si="2"/>
        <v>0</v>
      </c>
      <c r="F16" s="28">
        <f t="shared" si="2"/>
        <v>0</v>
      </c>
      <c r="G16" s="28">
        <f t="shared" si="2"/>
        <v>0</v>
      </c>
      <c r="H16" s="28">
        <f t="shared" si="2"/>
        <v>0</v>
      </c>
      <c r="I16" s="28">
        <f t="shared" si="2"/>
        <v>0</v>
      </c>
      <c r="J16" s="28">
        <f t="shared" si="2"/>
        <v>0</v>
      </c>
      <c r="K16" s="28">
        <f t="shared" si="2"/>
        <v>0</v>
      </c>
      <c r="L16" s="28">
        <f t="shared" si="2"/>
        <v>0</v>
      </c>
      <c r="M16" s="28">
        <f t="shared" si="2"/>
        <v>0</v>
      </c>
      <c r="N16" s="28">
        <f t="shared" si="2"/>
        <v>0</v>
      </c>
      <c r="O16" s="28">
        <f t="shared" si="2"/>
        <v>0</v>
      </c>
      <c r="P16" s="28">
        <f t="shared" si="2"/>
        <v>0</v>
      </c>
      <c r="Q16" s="28">
        <f t="shared" si="2"/>
        <v>0</v>
      </c>
      <c r="R16" s="28">
        <f t="shared" si="2"/>
        <v>0</v>
      </c>
      <c r="S16" s="28">
        <f t="shared" si="2"/>
        <v>0</v>
      </c>
      <c r="T16" s="28">
        <f t="shared" si="2"/>
        <v>0</v>
      </c>
      <c r="U16" s="28">
        <f t="shared" si="2"/>
        <v>0</v>
      </c>
      <c r="V16" s="28">
        <f t="shared" si="2"/>
        <v>0</v>
      </c>
      <c r="W16" s="28">
        <f t="shared" si="2"/>
        <v>0</v>
      </c>
    </row>
    <row r="18" spans="1:22" x14ac:dyDescent="0.3">
      <c r="A18" s="24" t="s">
        <v>130</v>
      </c>
      <c r="B18" s="24"/>
      <c r="C18" s="67" t="e">
        <f>C16/($W$16-$B$16)</f>
        <v>#DIV/0!</v>
      </c>
      <c r="D18" s="67" t="e">
        <f t="shared" ref="D18:V18" si="3">D16/($W$16-$B$16)</f>
        <v>#DIV/0!</v>
      </c>
      <c r="E18" s="67" t="e">
        <f t="shared" si="3"/>
        <v>#DIV/0!</v>
      </c>
      <c r="F18" s="67" t="e">
        <f t="shared" si="3"/>
        <v>#DIV/0!</v>
      </c>
      <c r="G18" s="67" t="e">
        <f t="shared" si="3"/>
        <v>#DIV/0!</v>
      </c>
      <c r="H18" s="67" t="e">
        <f t="shared" si="3"/>
        <v>#DIV/0!</v>
      </c>
      <c r="I18" s="67" t="e">
        <f t="shared" si="3"/>
        <v>#DIV/0!</v>
      </c>
      <c r="J18" s="67" t="e">
        <f t="shared" si="3"/>
        <v>#DIV/0!</v>
      </c>
      <c r="K18" s="67" t="e">
        <f t="shared" si="3"/>
        <v>#DIV/0!</v>
      </c>
      <c r="L18" s="67" t="e">
        <f t="shared" si="3"/>
        <v>#DIV/0!</v>
      </c>
      <c r="M18" s="67" t="e">
        <f t="shared" si="3"/>
        <v>#DIV/0!</v>
      </c>
      <c r="N18" s="67" t="e">
        <f t="shared" si="3"/>
        <v>#DIV/0!</v>
      </c>
      <c r="O18" s="67" t="e">
        <f t="shared" si="3"/>
        <v>#DIV/0!</v>
      </c>
      <c r="P18" s="67" t="e">
        <f t="shared" si="3"/>
        <v>#DIV/0!</v>
      </c>
      <c r="Q18" s="67" t="e">
        <f t="shared" si="3"/>
        <v>#DIV/0!</v>
      </c>
      <c r="R18" s="67" t="e">
        <f t="shared" si="3"/>
        <v>#DIV/0!</v>
      </c>
      <c r="S18" s="67" t="e">
        <f t="shared" si="3"/>
        <v>#DIV/0!</v>
      </c>
      <c r="T18" s="67" t="e">
        <f t="shared" si="3"/>
        <v>#DIV/0!</v>
      </c>
      <c r="U18" s="67" t="e">
        <f t="shared" si="3"/>
        <v>#DIV/0!</v>
      </c>
      <c r="V18" s="67" t="e">
        <f t="shared" si="3"/>
        <v>#DIV/0!</v>
      </c>
    </row>
    <row r="21" spans="1:22" x14ac:dyDescent="0.3">
      <c r="A21" s="24"/>
      <c r="B21" s="3"/>
    </row>
    <row r="22" spans="1:22" x14ac:dyDescent="0.3">
      <c r="A22" s="12"/>
    </row>
    <row r="23" spans="1:22" x14ac:dyDescent="0.3">
      <c r="A23" s="12"/>
    </row>
    <row r="24" spans="1:22" x14ac:dyDescent="0.3">
      <c r="A24" s="12"/>
    </row>
  </sheetData>
  <sheetProtection algorithmName="SHA-512" hashValue="8WcUChOhuS1n7MvqyDzn6SUEeNIamOy+qEzjYNvyt+HhRL/1bcfT2Upaid5IM7Br6EZxw1WuaCZ1DUR4PnXxHQ==" saltValue="hunKraY0pSS7ARTshUBCKw==" spinCount="100000" sheet="1" objects="1" scenarios="1"/>
  <pageMargins left="0.7" right="0.7" top="0.75" bottom="0.75" header="0.3" footer="0.3"/>
  <pageSetup paperSize="5" orientation="landscape" horizontalDpi="1200" verticalDpi="1200" r:id="rId1"/>
  <headerFooter>
    <oddFooter>&amp;L&amp;A&amp;R&amp;P |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6ED02-8ECE-47BE-B872-DD2D812F2AB1}">
  <sheetPr>
    <pageSetUpPr fitToPage="1"/>
  </sheetPr>
  <dimension ref="A1:J32"/>
  <sheetViews>
    <sheetView showGridLines="0" workbookViewId="0"/>
  </sheetViews>
  <sheetFormatPr defaultRowHeight="14.4" x14ac:dyDescent="0.3"/>
  <cols>
    <col min="1" max="1" width="36" bestFit="1" customWidth="1"/>
    <col min="2" max="2" width="20.5546875" customWidth="1"/>
    <col min="3" max="3" width="13.6640625" customWidth="1"/>
    <col min="4" max="5" width="13.6640625" style="3" customWidth="1"/>
    <col min="6" max="9" width="18.6640625" customWidth="1"/>
  </cols>
  <sheetData>
    <row r="1" spans="1:10" ht="21" x14ac:dyDescent="0.4">
      <c r="A1" s="83" t="s">
        <v>59</v>
      </c>
    </row>
    <row r="3" spans="1:10" ht="29.4" thickBot="1" x14ac:dyDescent="0.35">
      <c r="A3" s="21" t="s">
        <v>52</v>
      </c>
      <c r="B3" s="7" t="s">
        <v>53</v>
      </c>
      <c r="C3" s="7" t="s">
        <v>100</v>
      </c>
      <c r="D3" s="7" t="s">
        <v>57</v>
      </c>
      <c r="E3" s="7" t="s">
        <v>58</v>
      </c>
      <c r="F3" s="22" t="s">
        <v>54</v>
      </c>
      <c r="G3" s="22" t="s">
        <v>55</v>
      </c>
      <c r="H3" s="22" t="s">
        <v>56</v>
      </c>
      <c r="I3" s="22" t="s">
        <v>101</v>
      </c>
    </row>
    <row r="4" spans="1:10" x14ac:dyDescent="0.3">
      <c r="A4" s="53"/>
      <c r="B4" s="54"/>
      <c r="C4" s="54">
        <v>2019</v>
      </c>
      <c r="D4" s="61">
        <v>7</v>
      </c>
      <c r="E4">
        <f t="shared" ref="E4:E6" si="0">IF(C4="","",((C4+(D4-1))))</f>
        <v>2025</v>
      </c>
      <c r="F4" s="58">
        <v>700000</v>
      </c>
      <c r="G4" s="59">
        <v>1</v>
      </c>
      <c r="H4" s="14">
        <f t="shared" ref="H4:H17" si="1">IF(F4="","",(F4*(1-G4)))</f>
        <v>0</v>
      </c>
      <c r="I4" s="15">
        <f>IF(F4="","",(IF(E4&gt;='General Information'!C2,(H4/D4),0)))</f>
        <v>0</v>
      </c>
      <c r="J4" t="s">
        <v>102</v>
      </c>
    </row>
    <row r="5" spans="1:10" x14ac:dyDescent="0.3">
      <c r="A5" s="53"/>
      <c r="B5" s="54"/>
      <c r="C5" s="54">
        <v>2021</v>
      </c>
      <c r="D5" s="61">
        <v>7</v>
      </c>
      <c r="E5">
        <f t="shared" si="0"/>
        <v>2027</v>
      </c>
      <c r="F5" s="58"/>
      <c r="G5" s="59">
        <v>0</v>
      </c>
      <c r="H5" s="14" t="str">
        <f t="shared" si="1"/>
        <v/>
      </c>
      <c r="I5" s="15" t="str">
        <f>IF(F5="","",(IF(E5&gt;='General Information'!C3,(H5/D5),0)))</f>
        <v/>
      </c>
    </row>
    <row r="6" spans="1:10" x14ac:dyDescent="0.3">
      <c r="A6" s="53"/>
      <c r="B6" s="54"/>
      <c r="C6" s="54">
        <v>2021</v>
      </c>
      <c r="D6" s="61">
        <v>7</v>
      </c>
      <c r="E6">
        <f t="shared" si="0"/>
        <v>2027</v>
      </c>
      <c r="F6" s="58"/>
      <c r="G6" s="59">
        <v>0</v>
      </c>
      <c r="H6" s="14" t="str">
        <f t="shared" si="1"/>
        <v/>
      </c>
      <c r="I6" s="15" t="str">
        <f>IF(F6="","",(IF(E6&gt;='General Information'!C4,(H6/D6),0)))</f>
        <v/>
      </c>
    </row>
    <row r="7" spans="1:10" x14ac:dyDescent="0.3">
      <c r="A7" s="53"/>
      <c r="B7" s="54"/>
      <c r="C7" s="54">
        <v>2018</v>
      </c>
      <c r="D7" s="61">
        <v>7</v>
      </c>
      <c r="E7">
        <f>IF(C7="","",((C7+(D7-1))))</f>
        <v>2024</v>
      </c>
      <c r="F7" s="58"/>
      <c r="G7" s="59">
        <v>0</v>
      </c>
      <c r="H7" s="14" t="str">
        <f t="shared" si="1"/>
        <v/>
      </c>
      <c r="I7" s="15" t="str">
        <f>IF(F7="","",(IF(E7&gt;='General Information'!C6,(H7/D7),0)))</f>
        <v/>
      </c>
    </row>
    <row r="8" spans="1:10" x14ac:dyDescent="0.3">
      <c r="A8" s="53"/>
      <c r="B8" s="53"/>
      <c r="C8" s="54"/>
      <c r="D8" s="61"/>
      <c r="E8" t="str">
        <f t="shared" ref="E8:E17" si="2">IF(C8="","",((C8+(D8-1))))</f>
        <v/>
      </c>
      <c r="F8" s="58"/>
      <c r="G8" s="59"/>
      <c r="H8" s="14" t="str">
        <f t="shared" si="1"/>
        <v/>
      </c>
      <c r="I8" s="15" t="str">
        <f>IF(F8="","",(IF(E8&gt;='General Information'!C9,(H8/D8),0)))</f>
        <v/>
      </c>
    </row>
    <row r="9" spans="1:10" x14ac:dyDescent="0.3">
      <c r="A9" s="53"/>
      <c r="B9" s="53"/>
      <c r="C9" s="54"/>
      <c r="D9" s="61"/>
      <c r="E9" t="str">
        <f t="shared" si="2"/>
        <v/>
      </c>
      <c r="F9" s="58"/>
      <c r="G9" s="59"/>
      <c r="H9" s="14" t="str">
        <f t="shared" si="1"/>
        <v/>
      </c>
      <c r="I9" s="15" t="str">
        <f>IF(F9="","",(IF(E9&gt;='General Information'!C10,(H9/D9),0)))</f>
        <v/>
      </c>
    </row>
    <row r="10" spans="1:10" x14ac:dyDescent="0.3">
      <c r="A10" s="53"/>
      <c r="B10" s="53"/>
      <c r="C10" s="54"/>
      <c r="D10" s="61"/>
      <c r="E10" t="str">
        <f t="shared" si="2"/>
        <v/>
      </c>
      <c r="F10" s="58"/>
      <c r="G10" s="59"/>
      <c r="H10" s="14" t="str">
        <f t="shared" si="1"/>
        <v/>
      </c>
      <c r="I10" s="15" t="str">
        <f>IF(F10="","",(IF(E10&gt;='General Information'!C11,(H10/D10),0)))</f>
        <v/>
      </c>
    </row>
    <row r="11" spans="1:10" x14ac:dyDescent="0.3">
      <c r="A11" s="53"/>
      <c r="B11" s="53"/>
      <c r="C11" s="54"/>
      <c r="D11" s="61"/>
      <c r="E11" t="str">
        <f t="shared" si="2"/>
        <v/>
      </c>
      <c r="F11" s="58"/>
      <c r="G11" s="59"/>
      <c r="H11" s="14" t="str">
        <f t="shared" si="1"/>
        <v/>
      </c>
      <c r="I11" s="15" t="str">
        <f>IF(F11="","",(IF(E11&gt;='General Information'!#REF!,(H11/D11),0)))</f>
        <v/>
      </c>
    </row>
    <row r="12" spans="1:10" x14ac:dyDescent="0.3">
      <c r="A12" s="53"/>
      <c r="B12" s="53"/>
      <c r="C12" s="54"/>
      <c r="D12" s="61"/>
      <c r="E12" t="str">
        <f t="shared" si="2"/>
        <v/>
      </c>
      <c r="F12" s="58"/>
      <c r="G12" s="59"/>
      <c r="H12" s="14" t="str">
        <f t="shared" si="1"/>
        <v/>
      </c>
      <c r="I12" s="15" t="str">
        <f>IF(F12="","",(IF(E12&gt;='General Information'!C12,(H12/D12),0)))</f>
        <v/>
      </c>
    </row>
    <row r="13" spans="1:10" x14ac:dyDescent="0.3">
      <c r="A13" s="53"/>
      <c r="B13" s="53"/>
      <c r="C13" s="54"/>
      <c r="D13" s="61"/>
      <c r="E13" t="str">
        <f t="shared" si="2"/>
        <v/>
      </c>
      <c r="F13" s="58"/>
      <c r="G13" s="59"/>
      <c r="H13" s="14" t="str">
        <f t="shared" si="1"/>
        <v/>
      </c>
      <c r="I13" s="15" t="str">
        <f>IF(F13="","",(IF(E13&gt;='General Information'!C13,(H13/D13),0)))</f>
        <v/>
      </c>
    </row>
    <row r="14" spans="1:10" x14ac:dyDescent="0.3">
      <c r="A14" s="53"/>
      <c r="B14" s="53"/>
      <c r="C14" s="54"/>
      <c r="D14" s="61"/>
      <c r="E14" t="str">
        <f t="shared" si="2"/>
        <v/>
      </c>
      <c r="F14" s="58"/>
      <c r="G14" s="59"/>
      <c r="H14" s="14" t="str">
        <f t="shared" si="1"/>
        <v/>
      </c>
      <c r="I14" s="15" t="str">
        <f>IF(F14="","",(IF(E14&gt;='General Information'!C14,(H14/D14),0)))</f>
        <v/>
      </c>
    </row>
    <row r="15" spans="1:10" x14ac:dyDescent="0.3">
      <c r="A15" s="53"/>
      <c r="B15" s="53"/>
      <c r="C15" s="54"/>
      <c r="D15" s="61"/>
      <c r="E15" t="str">
        <f t="shared" si="2"/>
        <v/>
      </c>
      <c r="F15" s="58"/>
      <c r="G15" s="59"/>
      <c r="H15" s="14" t="str">
        <f t="shared" si="1"/>
        <v/>
      </c>
      <c r="I15" s="15" t="str">
        <f>IF(F15="","",(IF(E15&gt;='General Information'!C15,(H15/D15),0)))</f>
        <v/>
      </c>
    </row>
    <row r="16" spans="1:10" x14ac:dyDescent="0.3">
      <c r="A16" s="53"/>
      <c r="B16" s="53"/>
      <c r="C16" s="54"/>
      <c r="D16" s="61"/>
      <c r="E16" t="str">
        <f t="shared" si="2"/>
        <v/>
      </c>
      <c r="F16" s="58"/>
      <c r="G16" s="59"/>
      <c r="H16" s="14" t="str">
        <f t="shared" si="1"/>
        <v/>
      </c>
      <c r="I16" s="15" t="str">
        <f>IF(F16="","",(IF(E16&gt;='General Information'!C16,(H16/D16),0)))</f>
        <v/>
      </c>
    </row>
    <row r="17" spans="1:10" x14ac:dyDescent="0.3">
      <c r="A17" s="53"/>
      <c r="B17" s="53"/>
      <c r="C17" s="54"/>
      <c r="D17" s="61"/>
      <c r="E17" t="str">
        <f t="shared" si="2"/>
        <v/>
      </c>
      <c r="F17" s="58"/>
      <c r="G17" s="59"/>
      <c r="H17" s="14" t="str">
        <f t="shared" si="1"/>
        <v/>
      </c>
      <c r="I17" s="15" t="str">
        <f>IF(F17="","",(IF(E17&gt;='General Information'!C17,(H17/D17),0)))</f>
        <v/>
      </c>
    </row>
    <row r="18" spans="1:10" ht="15" thickBot="1" x14ac:dyDescent="0.35">
      <c r="A18" s="5" t="s">
        <v>119</v>
      </c>
      <c r="B18" s="9"/>
      <c r="C18" s="25"/>
      <c r="D18" s="11"/>
      <c r="E18" s="11"/>
      <c r="F18" s="16"/>
      <c r="G18" s="17"/>
      <c r="H18" s="18"/>
      <c r="I18" s="18">
        <f>SUM(I4:I17)</f>
        <v>0</v>
      </c>
      <c r="J18" t="s">
        <v>89</v>
      </c>
    </row>
    <row r="19" spans="1:10" x14ac:dyDescent="0.3">
      <c r="F19" s="14"/>
      <c r="G19" s="13"/>
      <c r="H19" s="14"/>
    </row>
    <row r="20" spans="1:10" x14ac:dyDescent="0.3">
      <c r="F20" s="14"/>
      <c r="G20" s="13"/>
      <c r="H20" s="14"/>
    </row>
    <row r="21" spans="1:10" x14ac:dyDescent="0.3">
      <c r="B21" s="24" t="s">
        <v>144</v>
      </c>
      <c r="F21" s="14"/>
      <c r="G21" s="13"/>
      <c r="H21" s="14"/>
    </row>
    <row r="22" spans="1:10" x14ac:dyDescent="0.3">
      <c r="F22" s="14"/>
      <c r="G22" s="13"/>
      <c r="H22" s="14"/>
    </row>
    <row r="23" spans="1:10" x14ac:dyDescent="0.3">
      <c r="F23" s="14"/>
      <c r="G23" s="13"/>
      <c r="H23" s="14"/>
    </row>
    <row r="24" spans="1:10" x14ac:dyDescent="0.3">
      <c r="F24" s="14"/>
      <c r="G24" s="13"/>
      <c r="H24" s="14"/>
    </row>
    <row r="25" spans="1:10" x14ac:dyDescent="0.3">
      <c r="F25" s="14"/>
      <c r="G25" s="13"/>
      <c r="H25" s="14"/>
    </row>
    <row r="26" spans="1:10" x14ac:dyDescent="0.3">
      <c r="F26" s="14"/>
      <c r="G26" s="13"/>
      <c r="H26" s="14"/>
    </row>
    <row r="27" spans="1:10" x14ac:dyDescent="0.3">
      <c r="F27" s="14"/>
      <c r="G27" s="13"/>
      <c r="H27" s="14"/>
    </row>
    <row r="28" spans="1:10" x14ac:dyDescent="0.3">
      <c r="F28" s="14"/>
      <c r="G28" s="13"/>
      <c r="H28" s="14"/>
    </row>
    <row r="29" spans="1:10" x14ac:dyDescent="0.3">
      <c r="F29" s="14"/>
    </row>
    <row r="30" spans="1:10" x14ac:dyDescent="0.3">
      <c r="F30" s="14"/>
    </row>
    <row r="31" spans="1:10" x14ac:dyDescent="0.3">
      <c r="F31" s="14"/>
    </row>
    <row r="32" spans="1:10" x14ac:dyDescent="0.3">
      <c r="F32" s="14"/>
    </row>
  </sheetData>
  <sheetProtection algorithmName="SHA-512" hashValue="YSM+DGp6PSjhBdHxBAjnO2LbPOYzS/HgXzmNT4DxZ5Q+xzTKVq1XVsoItpA0Co+nIZZ9qResqj0hbCdHRFQ/Fw==" saltValue="IcC0+KxeZ7ea5wA+sQk5gA==" spinCount="100000" sheet="1" objects="1" scenarios="1"/>
  <pageMargins left="0.7" right="0.7" top="0.75" bottom="0.75" header="0.3" footer="0.3"/>
  <pageSetup paperSize="5" scale="94" orientation="landscape" horizontalDpi="1200" verticalDpi="1200" r:id="rId1"/>
  <headerFooter>
    <oddFooter>&amp;L&amp;A&amp;R&amp;P |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3C5F5-8D7D-4341-946E-C0F2FA38D3BC}">
  <sheetPr>
    <pageSetUpPr fitToPage="1"/>
  </sheetPr>
  <dimension ref="A1:V34"/>
  <sheetViews>
    <sheetView showGridLines="0" workbookViewId="0">
      <selection activeCell="A5" sqref="A5"/>
    </sheetView>
  </sheetViews>
  <sheetFormatPr defaultRowHeight="14.4" outlineLevelCol="1" x14ac:dyDescent="0.3"/>
  <cols>
    <col min="1" max="1" width="34.6640625" customWidth="1"/>
    <col min="2" max="4" width="25.6640625" customWidth="1"/>
    <col min="5" max="7" width="25.6640625" customWidth="1" outlineLevel="1"/>
    <col min="8" max="8" width="25.6640625" customWidth="1"/>
    <col min="9" max="10" width="25.6640625" customWidth="1" outlineLevel="1"/>
    <col min="11" max="11" width="25.6640625" customWidth="1" outlineLevel="1" collapsed="1"/>
    <col min="12" max="12" width="25.6640625" customWidth="1"/>
    <col min="13" max="13" width="25.6640625" customWidth="1" outlineLevel="1"/>
    <col min="14" max="14" width="25.6640625" customWidth="1" outlineLevel="1" collapsed="1"/>
    <col min="15" max="15" width="25.6640625" customWidth="1" outlineLevel="1"/>
    <col min="16" max="16" width="25.6640625" customWidth="1"/>
    <col min="17" max="19" width="25.6640625" customWidth="1" outlineLevel="1"/>
    <col min="20" max="22" width="25.6640625" customWidth="1"/>
  </cols>
  <sheetData>
    <row r="1" spans="1:22" ht="21" x14ac:dyDescent="0.4">
      <c r="A1" s="83" t="s">
        <v>72</v>
      </c>
    </row>
    <row r="3" spans="1:22" ht="54" customHeight="1" thickBot="1" x14ac:dyDescent="0.35">
      <c r="A3" s="7" t="s">
        <v>180</v>
      </c>
      <c r="B3" s="7" t="str">
        <f>IF('List of Services'!$B5="","",'List of Services'!$B5)</f>
        <v>Short Name 1</v>
      </c>
      <c r="C3" s="7" t="str">
        <f>IF('List of Services'!$B6="","",'List of Services'!$B6)</f>
        <v>Short Name 2</v>
      </c>
      <c r="D3" s="7" t="str">
        <f>IF('List of Services'!$B7="","",'List of Services'!$B7)</f>
        <v>Short Name 3</v>
      </c>
      <c r="E3" s="7" t="str">
        <f>IF('List of Services'!$B8="","",'List of Services'!$B8)</f>
        <v>Short Name 4</v>
      </c>
      <c r="F3" s="7" t="str">
        <f>IF('List of Services'!$B9="","",'List of Services'!$B9)</f>
        <v>Short Name 5</v>
      </c>
      <c r="G3" s="7" t="str">
        <f>IF('List of Services'!$B10="","",'List of Services'!$B10)</f>
        <v>Short Name 6</v>
      </c>
      <c r="H3" s="7" t="str">
        <f>IF('List of Services'!$B11="","",'List of Services'!$B11)</f>
        <v>Short Name 7</v>
      </c>
      <c r="I3" s="7" t="str">
        <f>IF('List of Services'!$B12="","",'List of Services'!$B12)</f>
        <v>Short Name 8</v>
      </c>
      <c r="J3" s="7" t="str">
        <f>IF('List of Services'!$B13="","",'List of Services'!$B13)</f>
        <v>Short Name 9</v>
      </c>
      <c r="K3" s="7" t="str">
        <f>IF('List of Services'!$B14="","",'List of Services'!$B14)</f>
        <v>Short Name 10</v>
      </c>
      <c r="L3" s="7" t="str">
        <f>IF('List of Services'!$B15="","",'List of Services'!$B15)</f>
        <v>Short Name 11</v>
      </c>
      <c r="M3" s="7" t="str">
        <f>IF('List of Services'!$B16="","",'List of Services'!$B16)</f>
        <v>Short Name 12</v>
      </c>
      <c r="N3" s="7" t="str">
        <f>IF('List of Services'!$B17="","",'List of Services'!$B17)</f>
        <v>Short Name 13</v>
      </c>
      <c r="O3" s="7" t="str">
        <f>IF('List of Services'!$B18="","",'List of Services'!$B18)</f>
        <v>Short Name 14</v>
      </c>
      <c r="P3" s="7" t="str">
        <f>IF('List of Services'!$B19="","",'List of Services'!$B19)</f>
        <v>Short Name 15</v>
      </c>
      <c r="Q3" s="7" t="str">
        <f>IF('List of Services'!$B20="","",'List of Services'!$B20)</f>
        <v>Short Name 16</v>
      </c>
      <c r="R3" s="7" t="str">
        <f>IF('List of Services'!$B21="","",'List of Services'!$B21)</f>
        <v>Short Name 17</v>
      </c>
      <c r="S3" s="7" t="str">
        <f>IF('List of Services'!$B22="","",'List of Services'!$B22)</f>
        <v>Short Name 18</v>
      </c>
      <c r="T3" s="7" t="str">
        <f>IF('List of Services'!$B23="","",'List of Services'!$B23)</f>
        <v>Short Name 19</v>
      </c>
      <c r="U3" s="7" t="str">
        <f>IF('List of Services'!$B24="","",'List of Services'!$B24)</f>
        <v>Short Name 20</v>
      </c>
      <c r="V3" s="7" t="s">
        <v>18</v>
      </c>
    </row>
    <row r="4" spans="1:22" x14ac:dyDescent="0.3">
      <c r="A4" s="53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23">
        <f>SUM(B4:U4)</f>
        <v>0</v>
      </c>
    </row>
    <row r="5" spans="1:22" x14ac:dyDescent="0.3">
      <c r="A5" s="53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23">
        <f t="shared" ref="V5:V16" si="0">SUM(B5:U5)</f>
        <v>0</v>
      </c>
    </row>
    <row r="6" spans="1:22" x14ac:dyDescent="0.3">
      <c r="A6" s="53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23">
        <f t="shared" si="0"/>
        <v>0</v>
      </c>
    </row>
    <row r="7" spans="1:22" x14ac:dyDescent="0.3">
      <c r="A7" s="53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23">
        <f t="shared" si="0"/>
        <v>0</v>
      </c>
    </row>
    <row r="8" spans="1:22" x14ac:dyDescent="0.3">
      <c r="A8" s="53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23">
        <f t="shared" si="0"/>
        <v>0</v>
      </c>
    </row>
    <row r="9" spans="1:22" x14ac:dyDescent="0.3">
      <c r="A9" s="53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23">
        <f t="shared" si="0"/>
        <v>0</v>
      </c>
    </row>
    <row r="10" spans="1:22" x14ac:dyDescent="0.3">
      <c r="A10" s="53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23">
        <f t="shared" si="0"/>
        <v>0</v>
      </c>
    </row>
    <row r="11" spans="1:22" x14ac:dyDescent="0.3">
      <c r="A11" s="8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23">
        <f t="shared" si="0"/>
        <v>0</v>
      </c>
    </row>
    <row r="12" spans="1:22" x14ac:dyDescent="0.3">
      <c r="A12" s="53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23">
        <f t="shared" si="0"/>
        <v>0</v>
      </c>
    </row>
    <row r="13" spans="1:22" x14ac:dyDescent="0.3">
      <c r="A13" s="53" t="s">
        <v>14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23">
        <f t="shared" si="0"/>
        <v>0</v>
      </c>
    </row>
    <row r="14" spans="1:22" x14ac:dyDescent="0.3">
      <c r="A14" s="53" t="s">
        <v>14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23">
        <f t="shared" si="0"/>
        <v>0</v>
      </c>
    </row>
    <row r="15" spans="1:22" x14ac:dyDescent="0.3">
      <c r="A15" s="63" t="s">
        <v>71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23">
        <f t="shared" si="0"/>
        <v>0</v>
      </c>
    </row>
    <row r="16" spans="1:22" ht="15" thickBot="1" x14ac:dyDescent="0.35">
      <c r="A16" s="5" t="s">
        <v>19</v>
      </c>
      <c r="B16" s="6">
        <f>SUM(B4:B15)</f>
        <v>0</v>
      </c>
      <c r="C16" s="6">
        <f t="shared" ref="C16:U16" si="1">SUM(C4:C15)</f>
        <v>0</v>
      </c>
      <c r="D16" s="6">
        <f t="shared" si="1"/>
        <v>0</v>
      </c>
      <c r="E16" s="6">
        <f t="shared" si="1"/>
        <v>0</v>
      </c>
      <c r="F16" s="6">
        <f t="shared" si="1"/>
        <v>0</v>
      </c>
      <c r="G16" s="6">
        <f t="shared" si="1"/>
        <v>0</v>
      </c>
      <c r="H16" s="6">
        <f t="shared" si="1"/>
        <v>0</v>
      </c>
      <c r="I16" s="6">
        <f t="shared" si="1"/>
        <v>0</v>
      </c>
      <c r="J16" s="6">
        <f t="shared" si="1"/>
        <v>0</v>
      </c>
      <c r="K16" s="6">
        <f t="shared" si="1"/>
        <v>0</v>
      </c>
      <c r="L16" s="6">
        <f t="shared" si="1"/>
        <v>0</v>
      </c>
      <c r="M16" s="6">
        <f t="shared" si="1"/>
        <v>0</v>
      </c>
      <c r="N16" s="6">
        <f t="shared" si="1"/>
        <v>0</v>
      </c>
      <c r="O16" s="6">
        <f t="shared" si="1"/>
        <v>0</v>
      </c>
      <c r="P16" s="6">
        <f t="shared" si="1"/>
        <v>0</v>
      </c>
      <c r="Q16" s="6">
        <f t="shared" si="1"/>
        <v>0</v>
      </c>
      <c r="R16" s="6">
        <f t="shared" si="1"/>
        <v>0</v>
      </c>
      <c r="S16" s="6">
        <f t="shared" si="1"/>
        <v>0</v>
      </c>
      <c r="T16" s="6">
        <f t="shared" si="1"/>
        <v>0</v>
      </c>
      <c r="U16" s="6">
        <f t="shared" si="1"/>
        <v>0</v>
      </c>
      <c r="V16" s="6">
        <f t="shared" si="0"/>
        <v>0</v>
      </c>
    </row>
    <row r="17" spans="1:3" x14ac:dyDescent="0.3">
      <c r="A17" t="s">
        <v>73</v>
      </c>
    </row>
    <row r="21" spans="1:3" ht="15" thickBot="1" x14ac:dyDescent="0.35">
      <c r="A21" s="5" t="s">
        <v>61</v>
      </c>
      <c r="B21" s="10" t="s">
        <v>181</v>
      </c>
      <c r="C21" s="24"/>
    </row>
    <row r="22" spans="1:3" x14ac:dyDescent="0.3">
      <c r="A22" s="64" t="s">
        <v>62</v>
      </c>
      <c r="B22" s="35">
        <f>'Effort Allocation ($)'!B16</f>
        <v>0</v>
      </c>
      <c r="C22" s="24" t="s">
        <v>64</v>
      </c>
    </row>
    <row r="23" spans="1:3" x14ac:dyDescent="0.3">
      <c r="A23" s="53" t="s">
        <v>63</v>
      </c>
      <c r="B23" s="55"/>
    </row>
    <row r="24" spans="1:3" x14ac:dyDescent="0.3">
      <c r="A24" s="53" t="s">
        <v>14</v>
      </c>
      <c r="B24" s="55"/>
    </row>
    <row r="25" spans="1:3" x14ac:dyDescent="0.3">
      <c r="A25" s="53"/>
      <c r="B25" s="55"/>
    </row>
    <row r="26" spans="1:3" x14ac:dyDescent="0.3">
      <c r="A26" s="53"/>
      <c r="B26" s="55"/>
    </row>
    <row r="27" spans="1:3" x14ac:dyDescent="0.3">
      <c r="A27" s="63" t="s">
        <v>71</v>
      </c>
      <c r="B27" s="84">
        <f>Equipment!I18-'Other Costs'!V15</f>
        <v>0</v>
      </c>
      <c r="C27" s="24" t="s">
        <v>179</v>
      </c>
    </row>
    <row r="28" spans="1:3" ht="15" thickBot="1" x14ac:dyDescent="0.35">
      <c r="A28" s="5" t="s">
        <v>18</v>
      </c>
      <c r="B28" s="6">
        <f>SUM(B22:B27)</f>
        <v>0</v>
      </c>
    </row>
    <row r="30" spans="1:3" x14ac:dyDescent="0.3">
      <c r="A30" t="s">
        <v>88</v>
      </c>
      <c r="B30" s="26">
        <f>B28-B22</f>
        <v>0</v>
      </c>
    </row>
    <row r="33" spans="1:1" x14ac:dyDescent="0.3">
      <c r="A33" s="24" t="s">
        <v>123</v>
      </c>
    </row>
    <row r="34" spans="1:1" x14ac:dyDescent="0.3">
      <c r="A34" s="24" t="s">
        <v>122</v>
      </c>
    </row>
  </sheetData>
  <sheetProtection algorithmName="SHA-512" hashValue="LxIaHjtKMUa9ldiv3wiFa6uEJxBlmR3FJZw73UZLeCLwK94SRR6Ldf3zYiH+nCfUYU+rR8N9aAmNMLgh2oyOdQ==" saltValue="J62PH9ztAkzvUAuu3GMmIw==" spinCount="100000" sheet="1" objects="1" scenarios="1"/>
  <pageMargins left="0.7" right="0.7" top="0.75" bottom="0.75" header="0.3" footer="0.3"/>
  <pageSetup paperSize="5" scale="94" fitToWidth="0" orientation="landscape" horizontalDpi="1200" verticalDpi="1200" r:id="rId1"/>
  <headerFooter>
    <oddFooter>&amp;L&amp;A&amp;R&amp;P |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0F789-1A5D-43E3-9569-63D88F74429E}">
  <sheetPr>
    <tabColor rgb="FFFF0000"/>
    <pageSetUpPr fitToPage="1"/>
  </sheetPr>
  <dimension ref="A1:U29"/>
  <sheetViews>
    <sheetView showGridLines="0" workbookViewId="0">
      <selection activeCell="I9" sqref="I9"/>
    </sheetView>
  </sheetViews>
  <sheetFormatPr defaultRowHeight="14.4" x14ac:dyDescent="0.3"/>
  <cols>
    <col min="1" max="1" width="35.44140625" customWidth="1"/>
    <col min="2" max="5" width="11.6640625" customWidth="1"/>
    <col min="6" max="6" width="8.33203125" customWidth="1"/>
    <col min="7" max="7" width="17.6640625" customWidth="1"/>
    <col min="8" max="13" width="11.6640625" customWidth="1"/>
    <col min="15" max="15" width="15.88671875" bestFit="1" customWidth="1"/>
    <col min="16" max="21" width="11.6640625" customWidth="1"/>
  </cols>
  <sheetData>
    <row r="1" spans="1:21" ht="21" x14ac:dyDescent="0.4">
      <c r="A1" s="83" t="s">
        <v>84</v>
      </c>
    </row>
    <row r="2" spans="1:21" x14ac:dyDescent="0.3">
      <c r="C2" s="20"/>
      <c r="D2" s="20"/>
      <c r="E2" s="20"/>
    </row>
    <row r="3" spans="1:21" x14ac:dyDescent="0.3">
      <c r="A3" s="1" t="s">
        <v>81</v>
      </c>
      <c r="B3" s="87" t="s">
        <v>145</v>
      </c>
      <c r="C3" s="87"/>
      <c r="D3" s="87"/>
      <c r="E3" s="33"/>
      <c r="G3" s="1" t="s">
        <v>126</v>
      </c>
      <c r="H3" s="86"/>
      <c r="I3" s="86"/>
      <c r="J3" s="86"/>
      <c r="K3" s="86"/>
      <c r="O3" s="1" t="s">
        <v>84</v>
      </c>
      <c r="P3" s="13"/>
      <c r="Q3" s="13"/>
      <c r="R3" s="13"/>
      <c r="T3" s="13"/>
    </row>
    <row r="4" spans="1:21" ht="43.8" thickBot="1" x14ac:dyDescent="0.35">
      <c r="A4" s="7" t="s">
        <v>77</v>
      </c>
      <c r="B4" s="7" t="s">
        <v>78</v>
      </c>
      <c r="C4" s="7" t="s">
        <v>79</v>
      </c>
      <c r="D4" s="7" t="s">
        <v>80</v>
      </c>
      <c r="E4" s="7" t="s">
        <v>93</v>
      </c>
      <c r="G4" s="7" t="s">
        <v>77</v>
      </c>
      <c r="H4" s="7" t="s">
        <v>78</v>
      </c>
      <c r="I4" s="7" t="s">
        <v>79</v>
      </c>
      <c r="J4" s="7" t="s">
        <v>80</v>
      </c>
      <c r="K4" s="7" t="s">
        <v>85</v>
      </c>
      <c r="L4" s="7" t="s">
        <v>18</v>
      </c>
      <c r="M4" s="31" t="s">
        <v>83</v>
      </c>
      <c r="O4" s="7" t="s">
        <v>77</v>
      </c>
      <c r="P4" s="7" t="s">
        <v>78</v>
      </c>
      <c r="Q4" s="7" t="s">
        <v>79</v>
      </c>
      <c r="R4" s="7" t="s">
        <v>80</v>
      </c>
      <c r="S4" s="7" t="s">
        <v>18</v>
      </c>
      <c r="T4" s="7" t="s">
        <v>90</v>
      </c>
      <c r="U4" s="31" t="s">
        <v>91</v>
      </c>
    </row>
    <row r="5" spans="1:21" x14ac:dyDescent="0.3">
      <c r="A5" t="str">
        <f>Volume!$B$3</f>
        <v>Short Name 1</v>
      </c>
      <c r="B5" s="4">
        <f>'List of Services'!D5</f>
        <v>200</v>
      </c>
      <c r="C5" s="4">
        <f>'List of Services'!E5</f>
        <v>298</v>
      </c>
      <c r="D5" s="4">
        <f>'List of Services'!F5</f>
        <v>298</v>
      </c>
      <c r="E5" s="4" t="str">
        <f>'Cost Allocations'!B$25</f>
        <v/>
      </c>
      <c r="G5" t="str">
        <f>Volume!$B$3</f>
        <v>Short Name 1</v>
      </c>
      <c r="H5" s="77">
        <f>Volume!$B$16-Volume!$B$15-Volume!$B$14-Volume!$B$13</f>
        <v>0</v>
      </c>
      <c r="I5" s="77">
        <f>Volume!$B13</f>
        <v>0</v>
      </c>
      <c r="J5" s="77">
        <f>Volume!$B14</f>
        <v>0</v>
      </c>
      <c r="K5" s="77">
        <f>Volume!B$15</f>
        <v>0</v>
      </c>
      <c r="L5" s="23">
        <f>SUM(H5:K5)</f>
        <v>0</v>
      </c>
      <c r="M5" s="4">
        <f>Volume!$B$16</f>
        <v>0</v>
      </c>
      <c r="N5" t="b">
        <f>L5=M5</f>
        <v>1</v>
      </c>
      <c r="O5" t="str">
        <f>Volume!$B$3</f>
        <v>Short Name 1</v>
      </c>
      <c r="P5" s="4">
        <f>H5*B5</f>
        <v>0</v>
      </c>
      <c r="Q5" s="4">
        <f>I5*C5</f>
        <v>0</v>
      </c>
      <c r="R5" s="4">
        <f>J5*D5</f>
        <v>0</v>
      </c>
      <c r="S5" s="23">
        <f t="shared" ref="S5:S24" si="0">SUM(P5:R5)</f>
        <v>0</v>
      </c>
      <c r="T5" s="4">
        <f>B5*K5</f>
        <v>0</v>
      </c>
      <c r="U5" s="4">
        <f>M5*B5</f>
        <v>0</v>
      </c>
    </row>
    <row r="6" spans="1:21" x14ac:dyDescent="0.3">
      <c r="A6" t="str">
        <f>Volume!$C$3</f>
        <v>Short Name 2</v>
      </c>
      <c r="B6" s="4">
        <f>'List of Services'!D6</f>
        <v>1</v>
      </c>
      <c r="C6" s="4">
        <f>'List of Services'!E6</f>
        <v>0</v>
      </c>
      <c r="D6" s="4">
        <f>'List of Services'!F6</f>
        <v>0</v>
      </c>
      <c r="E6" s="4" t="str">
        <f>'Cost Allocations'!C$25</f>
        <v/>
      </c>
      <c r="G6" t="str">
        <f>Volume!$C$3</f>
        <v>Short Name 2</v>
      </c>
      <c r="H6" s="77">
        <f>Volume!C16-Volume!C15-Volume!C14-Volume!C13</f>
        <v>0</v>
      </c>
      <c r="I6" s="77">
        <f>Volume!C13</f>
        <v>0</v>
      </c>
      <c r="J6" s="77">
        <f>Volume!C14</f>
        <v>0</v>
      </c>
      <c r="K6" s="77">
        <f>Volume!C$15</f>
        <v>0</v>
      </c>
      <c r="L6" s="23">
        <f>SUM(H6:K6)</f>
        <v>0</v>
      </c>
      <c r="M6" s="4">
        <f>Volume!$C$16</f>
        <v>0</v>
      </c>
      <c r="N6" t="b">
        <f t="shared" ref="N6:N24" si="1">L6=M6</f>
        <v>1</v>
      </c>
      <c r="O6" t="str">
        <f>Volume!$C$3</f>
        <v>Short Name 2</v>
      </c>
      <c r="P6" s="4">
        <f t="shared" ref="P6:P24" si="2">H6*B6</f>
        <v>0</v>
      </c>
      <c r="Q6" s="4">
        <f t="shared" ref="Q6:Q24" si="3">I6*C6</f>
        <v>0</v>
      </c>
      <c r="R6" s="4">
        <f t="shared" ref="R6:R24" si="4">J6*D6</f>
        <v>0</v>
      </c>
      <c r="S6" s="23">
        <f t="shared" si="0"/>
        <v>0</v>
      </c>
      <c r="T6" s="4">
        <f t="shared" ref="T6:T24" si="5">B6*K6</f>
        <v>0</v>
      </c>
      <c r="U6" s="4">
        <f t="shared" ref="U6:U24" si="6">M6*B6</f>
        <v>0</v>
      </c>
    </row>
    <row r="7" spans="1:21" x14ac:dyDescent="0.3">
      <c r="A7" t="str">
        <f>Volume!$D$3</f>
        <v>Short Name 3</v>
      </c>
      <c r="B7" s="4">
        <f>'List of Services'!D7</f>
        <v>0</v>
      </c>
      <c r="C7" s="4">
        <f>'List of Services'!E7</f>
        <v>0</v>
      </c>
      <c r="D7" s="4">
        <f>'List of Services'!F7</f>
        <v>0</v>
      </c>
      <c r="E7" s="4" t="str">
        <f>'Cost Allocations'!D$25</f>
        <v/>
      </c>
      <c r="G7" t="str">
        <f>Volume!$D$3</f>
        <v>Short Name 3</v>
      </c>
      <c r="H7" s="77">
        <f>Volume!D16-Volume!D15-Volume!D14-Volume!D13</f>
        <v>0</v>
      </c>
      <c r="I7" s="77">
        <f>Volume!D13</f>
        <v>0</v>
      </c>
      <c r="J7" s="77">
        <f>Volume!D14</f>
        <v>0</v>
      </c>
      <c r="K7" s="77">
        <f>Volume!D$15</f>
        <v>0</v>
      </c>
      <c r="L7" s="23">
        <f>SUM(H7:K7)</f>
        <v>0</v>
      </c>
      <c r="M7" s="4">
        <f>Volume!$D$16</f>
        <v>0</v>
      </c>
      <c r="N7" t="b">
        <f t="shared" si="1"/>
        <v>1</v>
      </c>
      <c r="O7" t="str">
        <f>Volume!$D$3</f>
        <v>Short Name 3</v>
      </c>
      <c r="P7" s="4">
        <f t="shared" si="2"/>
        <v>0</v>
      </c>
      <c r="Q7" s="4">
        <f t="shared" si="3"/>
        <v>0</v>
      </c>
      <c r="R7" s="4">
        <f t="shared" si="4"/>
        <v>0</v>
      </c>
      <c r="S7" s="23">
        <f t="shared" si="0"/>
        <v>0</v>
      </c>
      <c r="T7" s="4">
        <f t="shared" si="5"/>
        <v>0</v>
      </c>
      <c r="U7" s="4">
        <f t="shared" si="6"/>
        <v>0</v>
      </c>
    </row>
    <row r="8" spans="1:21" x14ac:dyDescent="0.3">
      <c r="A8" t="str">
        <f>Volume!$E$3</f>
        <v>Short Name 4</v>
      </c>
      <c r="B8" s="4">
        <f>'List of Services'!D8</f>
        <v>0</v>
      </c>
      <c r="C8" s="4">
        <f>'List of Services'!E8</f>
        <v>0</v>
      </c>
      <c r="D8" s="4">
        <f>'List of Services'!F8</f>
        <v>0</v>
      </c>
      <c r="E8" s="4" t="str">
        <f>'Cost Allocations'!E$25</f>
        <v/>
      </c>
      <c r="G8" t="str">
        <f>Volume!$E$3</f>
        <v>Short Name 4</v>
      </c>
      <c r="H8" s="77">
        <f>Volume!E$16-Volume!E$15-Volume!E$14-Volume!E$13</f>
        <v>0</v>
      </c>
      <c r="I8" s="77">
        <f>Volume!E13</f>
        <v>0</v>
      </c>
      <c r="J8" s="77">
        <f>Volume!E14</f>
        <v>0</v>
      </c>
      <c r="K8" s="77">
        <f>Volume!E$15</f>
        <v>0</v>
      </c>
      <c r="L8" s="23">
        <f>SUM(H8:K8)</f>
        <v>0</v>
      </c>
      <c r="M8" s="4">
        <f>Volume!$E$16</f>
        <v>0</v>
      </c>
      <c r="N8" t="b">
        <f t="shared" si="1"/>
        <v>1</v>
      </c>
      <c r="O8" t="str">
        <f>Volume!$E$3</f>
        <v>Short Name 4</v>
      </c>
      <c r="P8" s="4">
        <f t="shared" si="2"/>
        <v>0</v>
      </c>
      <c r="Q8" s="4">
        <f t="shared" si="3"/>
        <v>0</v>
      </c>
      <c r="R8" s="4">
        <f t="shared" si="4"/>
        <v>0</v>
      </c>
      <c r="S8" s="23">
        <f t="shared" si="0"/>
        <v>0</v>
      </c>
      <c r="T8" s="4">
        <f t="shared" si="5"/>
        <v>0</v>
      </c>
      <c r="U8" s="4">
        <f t="shared" si="6"/>
        <v>0</v>
      </c>
    </row>
    <row r="9" spans="1:21" x14ac:dyDescent="0.3">
      <c r="A9" t="str">
        <f>Volume!$F$3</f>
        <v>Short Name 5</v>
      </c>
      <c r="B9" s="4">
        <f>'List of Services'!D9</f>
        <v>0</v>
      </c>
      <c r="C9" s="4">
        <f>'List of Services'!E9</f>
        <v>0</v>
      </c>
      <c r="D9" s="4">
        <f>'List of Services'!F9</f>
        <v>0</v>
      </c>
      <c r="E9" s="4" t="str">
        <f>'Cost Allocations'!F$25</f>
        <v/>
      </c>
      <c r="G9" t="str">
        <f>Volume!$F$3</f>
        <v>Short Name 5</v>
      </c>
      <c r="H9" s="77">
        <f>Volume!F$16-Volume!F$15-Volume!F$14-Volume!F$13</f>
        <v>0</v>
      </c>
      <c r="I9" s="77">
        <f>Volume!F13</f>
        <v>0</v>
      </c>
      <c r="J9" s="77">
        <f>Volume!F14</f>
        <v>0</v>
      </c>
      <c r="K9" s="77">
        <f>Volume!F$15</f>
        <v>0</v>
      </c>
      <c r="L9" s="23">
        <f t="shared" ref="L9:L24" si="7">SUM(H9:J9)</f>
        <v>0</v>
      </c>
      <c r="M9" s="4">
        <f>Volume!$F$16</f>
        <v>0</v>
      </c>
      <c r="N9" t="b">
        <f t="shared" si="1"/>
        <v>1</v>
      </c>
      <c r="O9" t="str">
        <f>Volume!$F$3</f>
        <v>Short Name 5</v>
      </c>
      <c r="P9" s="4">
        <f t="shared" si="2"/>
        <v>0</v>
      </c>
      <c r="Q9" s="4">
        <f t="shared" si="3"/>
        <v>0</v>
      </c>
      <c r="R9" s="4">
        <f t="shared" si="4"/>
        <v>0</v>
      </c>
      <c r="S9" s="23">
        <f t="shared" si="0"/>
        <v>0</v>
      </c>
      <c r="T9" s="4">
        <f t="shared" si="5"/>
        <v>0</v>
      </c>
      <c r="U9" s="4">
        <f t="shared" si="6"/>
        <v>0</v>
      </c>
    </row>
    <row r="10" spans="1:21" x14ac:dyDescent="0.3">
      <c r="A10" t="str">
        <f>Volume!$G$3</f>
        <v>Short Name 6</v>
      </c>
      <c r="B10" s="4">
        <f>'List of Services'!D10</f>
        <v>0</v>
      </c>
      <c r="C10" s="4">
        <f>'List of Services'!E10</f>
        <v>0</v>
      </c>
      <c r="D10" s="4">
        <f>'List of Services'!F10</f>
        <v>0</v>
      </c>
      <c r="E10" s="4" t="str">
        <f>'Cost Allocations'!G$25</f>
        <v/>
      </c>
      <c r="G10" t="str">
        <f>Volume!$G$3</f>
        <v>Short Name 6</v>
      </c>
      <c r="H10" s="77">
        <f>Volume!G$16-Volume!G$15-Volume!G$14-Volume!G$13</f>
        <v>0</v>
      </c>
      <c r="I10" s="77">
        <f>Volume!G13</f>
        <v>0</v>
      </c>
      <c r="J10" s="77">
        <f>Volume!G14</f>
        <v>0</v>
      </c>
      <c r="K10" s="77">
        <f>Volume!G$15</f>
        <v>0</v>
      </c>
      <c r="L10" s="23">
        <f t="shared" si="7"/>
        <v>0</v>
      </c>
      <c r="M10" s="4">
        <f>Volume!$G$16</f>
        <v>0</v>
      </c>
      <c r="N10" t="b">
        <f t="shared" si="1"/>
        <v>1</v>
      </c>
      <c r="O10" t="str">
        <f>Volume!$G$3</f>
        <v>Short Name 6</v>
      </c>
      <c r="P10" s="4">
        <f t="shared" si="2"/>
        <v>0</v>
      </c>
      <c r="Q10" s="4">
        <f t="shared" si="3"/>
        <v>0</v>
      </c>
      <c r="R10" s="4">
        <f t="shared" si="4"/>
        <v>0</v>
      </c>
      <c r="S10" s="23">
        <f t="shared" si="0"/>
        <v>0</v>
      </c>
      <c r="T10" s="4">
        <f t="shared" si="5"/>
        <v>0</v>
      </c>
      <c r="U10" s="4">
        <f t="shared" si="6"/>
        <v>0</v>
      </c>
    </row>
    <row r="11" spans="1:21" x14ac:dyDescent="0.3">
      <c r="A11" t="str">
        <f>Volume!$H$3</f>
        <v>Short Name 7</v>
      </c>
      <c r="B11" s="4">
        <f>'List of Services'!D11</f>
        <v>0</v>
      </c>
      <c r="C11" s="4">
        <f>'List of Services'!E11</f>
        <v>0</v>
      </c>
      <c r="D11" s="4">
        <f>'List of Services'!F11</f>
        <v>0</v>
      </c>
      <c r="E11" s="4" t="str">
        <f>'Cost Allocations'!H$25</f>
        <v/>
      </c>
      <c r="G11" t="str">
        <f>Volume!$H$3</f>
        <v>Short Name 7</v>
      </c>
      <c r="H11" s="77">
        <f>Volume!H$16-Volume!H$15-Volume!H$14-Volume!H$13</f>
        <v>0</v>
      </c>
      <c r="I11" s="77">
        <f>Volume!H13</f>
        <v>0</v>
      </c>
      <c r="J11" s="77">
        <f>Volume!H14</f>
        <v>0</v>
      </c>
      <c r="K11" s="77">
        <f>Volume!H$15</f>
        <v>0</v>
      </c>
      <c r="L11" s="23">
        <f t="shared" si="7"/>
        <v>0</v>
      </c>
      <c r="M11" s="4">
        <f>Volume!$H$16</f>
        <v>0</v>
      </c>
      <c r="N11" t="b">
        <f t="shared" si="1"/>
        <v>1</v>
      </c>
      <c r="O11" t="str">
        <f>Volume!$H$3</f>
        <v>Short Name 7</v>
      </c>
      <c r="P11" s="4">
        <f t="shared" si="2"/>
        <v>0</v>
      </c>
      <c r="Q11" s="4">
        <f t="shared" si="3"/>
        <v>0</v>
      </c>
      <c r="R11" s="4">
        <f t="shared" si="4"/>
        <v>0</v>
      </c>
      <c r="S11" s="23">
        <f t="shared" si="0"/>
        <v>0</v>
      </c>
      <c r="T11" s="4">
        <f t="shared" si="5"/>
        <v>0</v>
      </c>
      <c r="U11" s="4">
        <f t="shared" si="6"/>
        <v>0</v>
      </c>
    </row>
    <row r="12" spans="1:21" x14ac:dyDescent="0.3">
      <c r="A12" t="str">
        <f>Volume!$I$3</f>
        <v>Short Name 8</v>
      </c>
      <c r="B12" s="4">
        <f>'List of Services'!D12</f>
        <v>0</v>
      </c>
      <c r="C12" s="4">
        <f>'List of Services'!E12</f>
        <v>0</v>
      </c>
      <c r="D12" s="4">
        <f>'List of Services'!F12</f>
        <v>0</v>
      </c>
      <c r="E12" s="4" t="str">
        <f>'Cost Allocations'!I$25</f>
        <v/>
      </c>
      <c r="G12" t="str">
        <f>Volume!$I$3</f>
        <v>Short Name 8</v>
      </c>
      <c r="H12" s="77">
        <f>Volume!I$16-Volume!I$15-Volume!I$14-Volume!I$13</f>
        <v>0</v>
      </c>
      <c r="I12" s="77">
        <f>Volume!I13</f>
        <v>0</v>
      </c>
      <c r="J12" s="77">
        <f>Volume!I14</f>
        <v>0</v>
      </c>
      <c r="K12" s="77">
        <f>Volume!I$15</f>
        <v>0</v>
      </c>
      <c r="L12" s="23">
        <f t="shared" si="7"/>
        <v>0</v>
      </c>
      <c r="M12" s="4">
        <f>Volume!$I$16</f>
        <v>0</v>
      </c>
      <c r="N12" t="b">
        <f t="shared" si="1"/>
        <v>1</v>
      </c>
      <c r="O12" t="str">
        <f>Volume!$I$3</f>
        <v>Short Name 8</v>
      </c>
      <c r="P12" s="4">
        <f t="shared" si="2"/>
        <v>0</v>
      </c>
      <c r="Q12" s="4">
        <f t="shared" si="3"/>
        <v>0</v>
      </c>
      <c r="R12" s="4">
        <f t="shared" si="4"/>
        <v>0</v>
      </c>
      <c r="S12" s="23">
        <f t="shared" si="0"/>
        <v>0</v>
      </c>
      <c r="T12" s="4">
        <f t="shared" si="5"/>
        <v>0</v>
      </c>
      <c r="U12" s="4">
        <f t="shared" si="6"/>
        <v>0</v>
      </c>
    </row>
    <row r="13" spans="1:21" x14ac:dyDescent="0.3">
      <c r="A13" t="str">
        <f>Volume!$J$3</f>
        <v>Short Name 9</v>
      </c>
      <c r="B13" s="4">
        <f>'List of Services'!D13</f>
        <v>0</v>
      </c>
      <c r="C13" s="4">
        <f>'List of Services'!E13</f>
        <v>0</v>
      </c>
      <c r="D13" s="4">
        <f>'List of Services'!F13</f>
        <v>0</v>
      </c>
      <c r="E13" s="4" t="str">
        <f>'Cost Allocations'!J$25</f>
        <v/>
      </c>
      <c r="G13" t="str">
        <f>Volume!$J$3</f>
        <v>Short Name 9</v>
      </c>
      <c r="H13" s="77">
        <f>Volume!J$16-Volume!J$15-Volume!J$14-Volume!J$13</f>
        <v>0</v>
      </c>
      <c r="I13" s="77">
        <f>Volume!J13</f>
        <v>0</v>
      </c>
      <c r="J13" s="77">
        <f>Volume!J14</f>
        <v>0</v>
      </c>
      <c r="K13" s="77">
        <f>Volume!J$15</f>
        <v>0</v>
      </c>
      <c r="L13" s="23">
        <f t="shared" si="7"/>
        <v>0</v>
      </c>
      <c r="M13" s="4">
        <f>Volume!$J$16</f>
        <v>0</v>
      </c>
      <c r="N13" t="b">
        <f t="shared" si="1"/>
        <v>1</v>
      </c>
      <c r="O13" t="str">
        <f>Volume!$J$3</f>
        <v>Short Name 9</v>
      </c>
      <c r="P13" s="4">
        <f t="shared" si="2"/>
        <v>0</v>
      </c>
      <c r="Q13" s="4">
        <f t="shared" si="3"/>
        <v>0</v>
      </c>
      <c r="R13" s="4">
        <f t="shared" si="4"/>
        <v>0</v>
      </c>
      <c r="S13" s="23">
        <f t="shared" si="0"/>
        <v>0</v>
      </c>
      <c r="T13" s="4">
        <f t="shared" si="5"/>
        <v>0</v>
      </c>
      <c r="U13" s="4">
        <f t="shared" si="6"/>
        <v>0</v>
      </c>
    </row>
    <row r="14" spans="1:21" x14ac:dyDescent="0.3">
      <c r="A14" t="str">
        <f>Volume!$K$3</f>
        <v>Short Name 10</v>
      </c>
      <c r="B14" s="4">
        <f>'List of Services'!D14</f>
        <v>0</v>
      </c>
      <c r="C14" s="4">
        <f>'List of Services'!E14</f>
        <v>0</v>
      </c>
      <c r="D14" s="4">
        <f>'List of Services'!F14</f>
        <v>0</v>
      </c>
      <c r="E14" s="4" t="str">
        <f>'Cost Allocations'!K$25</f>
        <v/>
      </c>
      <c r="G14" t="str">
        <f>Volume!$K$3</f>
        <v>Short Name 10</v>
      </c>
      <c r="H14" s="77">
        <f>Volume!K$16-Volume!K$15-Volume!K$14-Volume!K$13</f>
        <v>0</v>
      </c>
      <c r="I14" s="77">
        <f>Volume!K13</f>
        <v>0</v>
      </c>
      <c r="J14" s="77">
        <f>Volume!K14</f>
        <v>0</v>
      </c>
      <c r="K14" s="77">
        <f>Volume!K$15</f>
        <v>0</v>
      </c>
      <c r="L14" s="23">
        <f t="shared" si="7"/>
        <v>0</v>
      </c>
      <c r="M14" s="4">
        <f>Volume!$K$16</f>
        <v>0</v>
      </c>
      <c r="N14" t="b">
        <f t="shared" si="1"/>
        <v>1</v>
      </c>
      <c r="O14" t="str">
        <f>Volume!$K$3</f>
        <v>Short Name 10</v>
      </c>
      <c r="P14" s="4">
        <f t="shared" si="2"/>
        <v>0</v>
      </c>
      <c r="Q14" s="4">
        <f t="shared" si="3"/>
        <v>0</v>
      </c>
      <c r="R14" s="4">
        <f t="shared" si="4"/>
        <v>0</v>
      </c>
      <c r="S14" s="23">
        <f t="shared" si="0"/>
        <v>0</v>
      </c>
      <c r="T14" s="4">
        <f t="shared" si="5"/>
        <v>0</v>
      </c>
      <c r="U14" s="4">
        <f t="shared" si="6"/>
        <v>0</v>
      </c>
    </row>
    <row r="15" spans="1:21" x14ac:dyDescent="0.3">
      <c r="A15" t="str">
        <f>Volume!$L$3</f>
        <v>Short Name 11</v>
      </c>
      <c r="B15" s="4">
        <f>'List of Services'!D15</f>
        <v>0</v>
      </c>
      <c r="C15" s="4">
        <f>'List of Services'!E15</f>
        <v>0</v>
      </c>
      <c r="D15" s="4">
        <f>'List of Services'!F15</f>
        <v>0</v>
      </c>
      <c r="E15" s="4" t="str">
        <f>'Cost Allocations'!L$25</f>
        <v/>
      </c>
      <c r="G15" t="str">
        <f>Volume!$L$3</f>
        <v>Short Name 11</v>
      </c>
      <c r="H15" s="77">
        <f>Volume!L$16-Volume!L$15-Volume!L$14-Volume!L$13</f>
        <v>0</v>
      </c>
      <c r="I15" s="77">
        <f>Volume!L13</f>
        <v>0</v>
      </c>
      <c r="J15" s="77">
        <f>Volume!L14</f>
        <v>0</v>
      </c>
      <c r="K15" s="77">
        <f>Volume!L$15</f>
        <v>0</v>
      </c>
      <c r="L15" s="23">
        <f t="shared" si="7"/>
        <v>0</v>
      </c>
      <c r="M15" s="4">
        <f>Volume!$L$16</f>
        <v>0</v>
      </c>
      <c r="N15" t="b">
        <f t="shared" si="1"/>
        <v>1</v>
      </c>
      <c r="O15" t="str">
        <f>Volume!$L$3</f>
        <v>Short Name 11</v>
      </c>
      <c r="P15" s="4">
        <f t="shared" si="2"/>
        <v>0</v>
      </c>
      <c r="Q15" s="4">
        <f t="shared" si="3"/>
        <v>0</v>
      </c>
      <c r="R15" s="4">
        <f t="shared" si="4"/>
        <v>0</v>
      </c>
      <c r="S15" s="23">
        <f t="shared" si="0"/>
        <v>0</v>
      </c>
      <c r="T15" s="4">
        <f t="shared" si="5"/>
        <v>0</v>
      </c>
      <c r="U15" s="4">
        <f t="shared" si="6"/>
        <v>0</v>
      </c>
    </row>
    <row r="16" spans="1:21" x14ac:dyDescent="0.3">
      <c r="A16" t="str">
        <f>Volume!$M$3</f>
        <v>Short Name 12</v>
      </c>
      <c r="B16" s="4">
        <f>'List of Services'!D16</f>
        <v>0</v>
      </c>
      <c r="C16" s="4">
        <f>'List of Services'!E16</f>
        <v>0</v>
      </c>
      <c r="D16" s="4">
        <f>'List of Services'!F16</f>
        <v>0</v>
      </c>
      <c r="E16" s="4" t="str">
        <f>'Cost Allocations'!M$25</f>
        <v/>
      </c>
      <c r="G16" t="str">
        <f>Volume!$M$3</f>
        <v>Short Name 12</v>
      </c>
      <c r="H16" s="77">
        <f>Volume!M$16-Volume!M$15-Volume!M$14-Volume!M$13</f>
        <v>0</v>
      </c>
      <c r="I16" s="77">
        <f>Volume!M13</f>
        <v>0</v>
      </c>
      <c r="J16" s="77">
        <f>Volume!M14</f>
        <v>0</v>
      </c>
      <c r="K16" s="77">
        <f>Volume!M$15</f>
        <v>0</v>
      </c>
      <c r="L16" s="23">
        <f t="shared" si="7"/>
        <v>0</v>
      </c>
      <c r="M16" s="4">
        <f>Volume!$M$16</f>
        <v>0</v>
      </c>
      <c r="N16" t="b">
        <f t="shared" si="1"/>
        <v>1</v>
      </c>
      <c r="O16" t="str">
        <f>Volume!$M$3</f>
        <v>Short Name 12</v>
      </c>
      <c r="P16" s="4">
        <f t="shared" si="2"/>
        <v>0</v>
      </c>
      <c r="Q16" s="4">
        <f t="shared" si="3"/>
        <v>0</v>
      </c>
      <c r="R16" s="4">
        <f t="shared" si="4"/>
        <v>0</v>
      </c>
      <c r="S16" s="23">
        <f t="shared" si="0"/>
        <v>0</v>
      </c>
      <c r="T16" s="4">
        <f t="shared" si="5"/>
        <v>0</v>
      </c>
      <c r="U16" s="4">
        <f t="shared" si="6"/>
        <v>0</v>
      </c>
    </row>
    <row r="17" spans="1:21" x14ac:dyDescent="0.3">
      <c r="A17" t="str">
        <f>Volume!$N$3</f>
        <v>Short Name 13</v>
      </c>
      <c r="B17" s="4">
        <f>'List of Services'!D17</f>
        <v>0</v>
      </c>
      <c r="C17" s="4">
        <f>'List of Services'!E17</f>
        <v>0</v>
      </c>
      <c r="D17" s="4">
        <f>'List of Services'!F17</f>
        <v>0</v>
      </c>
      <c r="E17" s="4" t="str">
        <f>'Cost Allocations'!N$25</f>
        <v/>
      </c>
      <c r="G17" t="str">
        <f>Volume!$N$3</f>
        <v>Short Name 13</v>
      </c>
      <c r="H17" s="77">
        <f>Volume!N$16-Volume!N$15-Volume!N$14-Volume!N$13</f>
        <v>0</v>
      </c>
      <c r="I17" s="77">
        <f>Volume!N13</f>
        <v>0</v>
      </c>
      <c r="J17" s="77">
        <f>Volume!N14</f>
        <v>0</v>
      </c>
      <c r="K17" s="77">
        <f>Volume!N$15</f>
        <v>0</v>
      </c>
      <c r="L17" s="23">
        <f t="shared" si="7"/>
        <v>0</v>
      </c>
      <c r="M17" s="4">
        <f>Volume!$N$16</f>
        <v>0</v>
      </c>
      <c r="N17" t="b">
        <f t="shared" si="1"/>
        <v>1</v>
      </c>
      <c r="O17" t="str">
        <f>Volume!$N$3</f>
        <v>Short Name 13</v>
      </c>
      <c r="P17" s="4">
        <f t="shared" si="2"/>
        <v>0</v>
      </c>
      <c r="Q17" s="4">
        <f t="shared" si="3"/>
        <v>0</v>
      </c>
      <c r="R17" s="4">
        <f t="shared" si="4"/>
        <v>0</v>
      </c>
      <c r="S17" s="23">
        <f t="shared" si="0"/>
        <v>0</v>
      </c>
      <c r="T17" s="4">
        <f t="shared" si="5"/>
        <v>0</v>
      </c>
      <c r="U17" s="4">
        <f t="shared" si="6"/>
        <v>0</v>
      </c>
    </row>
    <row r="18" spans="1:21" x14ac:dyDescent="0.3">
      <c r="A18" t="str">
        <f>Volume!$O$3</f>
        <v>Short Name 14</v>
      </c>
      <c r="B18" s="4">
        <f>'List of Services'!D18</f>
        <v>0</v>
      </c>
      <c r="C18" s="4">
        <f>'List of Services'!E18</f>
        <v>0</v>
      </c>
      <c r="D18" s="4">
        <f>'List of Services'!F18</f>
        <v>0</v>
      </c>
      <c r="E18" s="4" t="str">
        <f>'Cost Allocations'!O$25</f>
        <v/>
      </c>
      <c r="G18" t="str">
        <f>Volume!$O$3</f>
        <v>Short Name 14</v>
      </c>
      <c r="H18" s="77">
        <f>Volume!O$16-Volume!O$15-Volume!O$14-Volume!O$13</f>
        <v>0</v>
      </c>
      <c r="I18" s="77">
        <f>Volume!O13</f>
        <v>0</v>
      </c>
      <c r="J18" s="77">
        <f>Volume!O14</f>
        <v>0</v>
      </c>
      <c r="K18" s="77">
        <f>Volume!O$15</f>
        <v>0</v>
      </c>
      <c r="L18" s="23">
        <f t="shared" si="7"/>
        <v>0</v>
      </c>
      <c r="M18" s="4">
        <f>Volume!$O$16</f>
        <v>0</v>
      </c>
      <c r="N18" t="b">
        <f t="shared" si="1"/>
        <v>1</v>
      </c>
      <c r="O18" t="str">
        <f>Volume!$O$3</f>
        <v>Short Name 14</v>
      </c>
      <c r="P18" s="4">
        <f t="shared" si="2"/>
        <v>0</v>
      </c>
      <c r="Q18" s="4">
        <f t="shared" si="3"/>
        <v>0</v>
      </c>
      <c r="R18" s="4">
        <f t="shared" si="4"/>
        <v>0</v>
      </c>
      <c r="S18" s="23">
        <f t="shared" si="0"/>
        <v>0</v>
      </c>
      <c r="T18" s="4">
        <f t="shared" si="5"/>
        <v>0</v>
      </c>
      <c r="U18" s="4">
        <f t="shared" si="6"/>
        <v>0</v>
      </c>
    </row>
    <row r="19" spans="1:21" x14ac:dyDescent="0.3">
      <c r="A19" t="str">
        <f>Volume!$P$3</f>
        <v>Short Name 15</v>
      </c>
      <c r="B19" s="4">
        <f>'List of Services'!D19</f>
        <v>0</v>
      </c>
      <c r="C19" s="4">
        <f>'List of Services'!E19</f>
        <v>0</v>
      </c>
      <c r="D19" s="4">
        <f>'List of Services'!F19</f>
        <v>0</v>
      </c>
      <c r="E19" s="4" t="str">
        <f>'Cost Allocations'!P$25</f>
        <v/>
      </c>
      <c r="G19" t="str">
        <f>Volume!$P$3</f>
        <v>Short Name 15</v>
      </c>
      <c r="H19" s="77">
        <f>Volume!P$16-Volume!P$15-Volume!P$14-Volume!P$13</f>
        <v>0</v>
      </c>
      <c r="I19" s="77">
        <f>Volume!P13</f>
        <v>0</v>
      </c>
      <c r="J19" s="77">
        <f>Volume!P14</f>
        <v>0</v>
      </c>
      <c r="K19" s="77">
        <f>Volume!P$15</f>
        <v>0</v>
      </c>
      <c r="L19" s="23">
        <f t="shared" si="7"/>
        <v>0</v>
      </c>
      <c r="M19" s="4">
        <f>Volume!$P$16</f>
        <v>0</v>
      </c>
      <c r="N19" t="b">
        <f t="shared" si="1"/>
        <v>1</v>
      </c>
      <c r="O19" t="str">
        <f>Volume!$P$3</f>
        <v>Short Name 15</v>
      </c>
      <c r="P19" s="4">
        <f t="shared" si="2"/>
        <v>0</v>
      </c>
      <c r="Q19" s="4">
        <f t="shared" si="3"/>
        <v>0</v>
      </c>
      <c r="R19" s="4">
        <f t="shared" si="4"/>
        <v>0</v>
      </c>
      <c r="S19" s="23">
        <f t="shared" si="0"/>
        <v>0</v>
      </c>
      <c r="T19" s="4">
        <f t="shared" si="5"/>
        <v>0</v>
      </c>
      <c r="U19" s="4">
        <f t="shared" si="6"/>
        <v>0</v>
      </c>
    </row>
    <row r="20" spans="1:21" x14ac:dyDescent="0.3">
      <c r="A20" t="str">
        <f>Volume!$Q$3</f>
        <v>Short Name 16</v>
      </c>
      <c r="B20" s="4">
        <f>'List of Services'!D20</f>
        <v>0</v>
      </c>
      <c r="C20" s="4">
        <f>'List of Services'!E20</f>
        <v>0</v>
      </c>
      <c r="D20" s="4">
        <f>'List of Services'!F20</f>
        <v>0</v>
      </c>
      <c r="E20" s="4" t="str">
        <f>'Cost Allocations'!Q$25</f>
        <v/>
      </c>
      <c r="G20" t="str">
        <f>Volume!$Q$3</f>
        <v>Short Name 16</v>
      </c>
      <c r="H20" s="77">
        <f>Volume!Q$16-Volume!Q$15-Volume!Q$14-Volume!Q$13</f>
        <v>0</v>
      </c>
      <c r="I20" s="77">
        <f>Volume!Q13</f>
        <v>0</v>
      </c>
      <c r="J20" s="77">
        <f>Volume!Q14</f>
        <v>0</v>
      </c>
      <c r="K20" s="77">
        <f>Volume!Q$15</f>
        <v>0</v>
      </c>
      <c r="L20" s="23">
        <f t="shared" si="7"/>
        <v>0</v>
      </c>
      <c r="M20" s="4">
        <f>Volume!$Q$16</f>
        <v>0</v>
      </c>
      <c r="N20" t="b">
        <f t="shared" si="1"/>
        <v>1</v>
      </c>
      <c r="O20" t="str">
        <f>Volume!$Q$3</f>
        <v>Short Name 16</v>
      </c>
      <c r="P20" s="4">
        <f t="shared" si="2"/>
        <v>0</v>
      </c>
      <c r="Q20" s="4">
        <f t="shared" si="3"/>
        <v>0</v>
      </c>
      <c r="R20" s="4">
        <f t="shared" si="4"/>
        <v>0</v>
      </c>
      <c r="S20" s="23">
        <f t="shared" si="0"/>
        <v>0</v>
      </c>
      <c r="T20" s="4">
        <f t="shared" si="5"/>
        <v>0</v>
      </c>
      <c r="U20" s="4">
        <f t="shared" si="6"/>
        <v>0</v>
      </c>
    </row>
    <row r="21" spans="1:21" x14ac:dyDescent="0.3">
      <c r="A21" t="str">
        <f>Volume!$R$3</f>
        <v>Short Name 17</v>
      </c>
      <c r="B21" s="4">
        <f>'List of Services'!D21</f>
        <v>0</v>
      </c>
      <c r="C21" s="4">
        <f>'List of Services'!E21</f>
        <v>0</v>
      </c>
      <c r="D21" s="4">
        <f>'List of Services'!F21</f>
        <v>0</v>
      </c>
      <c r="E21" s="4" t="str">
        <f>'Cost Allocations'!R$25</f>
        <v/>
      </c>
      <c r="G21" t="str">
        <f>Volume!$R$3</f>
        <v>Short Name 17</v>
      </c>
      <c r="H21" s="77">
        <f>Volume!R$16-Volume!R$15-Volume!R$14-Volume!R$13</f>
        <v>0</v>
      </c>
      <c r="I21" s="77">
        <f>Volume!R13</f>
        <v>0</v>
      </c>
      <c r="J21" s="77">
        <f>Volume!R14</f>
        <v>0</v>
      </c>
      <c r="K21" s="77">
        <f>Volume!R$15</f>
        <v>0</v>
      </c>
      <c r="L21" s="23">
        <f t="shared" si="7"/>
        <v>0</v>
      </c>
      <c r="M21" s="4">
        <f>Volume!$R$16</f>
        <v>0</v>
      </c>
      <c r="N21" t="b">
        <f t="shared" si="1"/>
        <v>1</v>
      </c>
      <c r="O21" t="str">
        <f>Volume!$R$3</f>
        <v>Short Name 17</v>
      </c>
      <c r="P21" s="4">
        <f t="shared" si="2"/>
        <v>0</v>
      </c>
      <c r="Q21" s="4">
        <f t="shared" si="3"/>
        <v>0</v>
      </c>
      <c r="R21" s="4">
        <f t="shared" si="4"/>
        <v>0</v>
      </c>
      <c r="S21" s="23">
        <f t="shared" si="0"/>
        <v>0</v>
      </c>
      <c r="T21" s="4">
        <f t="shared" si="5"/>
        <v>0</v>
      </c>
      <c r="U21" s="4">
        <f t="shared" si="6"/>
        <v>0</v>
      </c>
    </row>
    <row r="22" spans="1:21" x14ac:dyDescent="0.3">
      <c r="A22" t="str">
        <f>Volume!$S$3</f>
        <v>Short Name 18</v>
      </c>
      <c r="B22" s="4">
        <f>'List of Services'!D22</f>
        <v>0</v>
      </c>
      <c r="C22" s="4">
        <f>'List of Services'!E22</f>
        <v>0</v>
      </c>
      <c r="D22" s="4">
        <f>'List of Services'!F22</f>
        <v>0</v>
      </c>
      <c r="E22" s="4" t="str">
        <f>'Cost Allocations'!S$25</f>
        <v/>
      </c>
      <c r="G22" t="str">
        <f>Volume!$S$3</f>
        <v>Short Name 18</v>
      </c>
      <c r="H22" s="77">
        <f>Volume!S$16-Volume!S$15-Volume!S$14-Volume!S$13</f>
        <v>0</v>
      </c>
      <c r="I22" s="77">
        <f>Volume!S13</f>
        <v>0</v>
      </c>
      <c r="J22" s="77">
        <f>Volume!S14</f>
        <v>0</v>
      </c>
      <c r="K22" s="77">
        <f>Volume!S$15</f>
        <v>0</v>
      </c>
      <c r="L22" s="23">
        <f t="shared" si="7"/>
        <v>0</v>
      </c>
      <c r="M22" s="4">
        <f>Volume!$S$16</f>
        <v>0</v>
      </c>
      <c r="N22" t="b">
        <f t="shared" si="1"/>
        <v>1</v>
      </c>
      <c r="O22" t="str">
        <f>Volume!$S$3</f>
        <v>Short Name 18</v>
      </c>
      <c r="P22" s="4">
        <f t="shared" si="2"/>
        <v>0</v>
      </c>
      <c r="Q22" s="4">
        <f t="shared" si="3"/>
        <v>0</v>
      </c>
      <c r="R22" s="4">
        <f t="shared" si="4"/>
        <v>0</v>
      </c>
      <c r="S22" s="23">
        <f t="shared" si="0"/>
        <v>0</v>
      </c>
      <c r="T22" s="4">
        <f t="shared" si="5"/>
        <v>0</v>
      </c>
      <c r="U22" s="4">
        <f t="shared" si="6"/>
        <v>0</v>
      </c>
    </row>
    <row r="23" spans="1:21" x14ac:dyDescent="0.3">
      <c r="A23" t="str">
        <f>Volume!$T$3</f>
        <v>Short Name 19</v>
      </c>
      <c r="B23" s="4">
        <f>'List of Services'!D23</f>
        <v>0</v>
      </c>
      <c r="C23" s="4">
        <f>'List of Services'!E23</f>
        <v>0</v>
      </c>
      <c r="D23" s="4">
        <f>'List of Services'!F23</f>
        <v>0</v>
      </c>
      <c r="E23" s="4" t="str">
        <f>'Cost Allocations'!T$25</f>
        <v/>
      </c>
      <c r="G23" t="str">
        <f>Volume!$T$3</f>
        <v>Short Name 19</v>
      </c>
      <c r="H23" s="77">
        <f>Volume!T$16-Volume!T$15-Volume!T$14-Volume!T$13</f>
        <v>0</v>
      </c>
      <c r="I23" s="77">
        <f>Volume!T13</f>
        <v>0</v>
      </c>
      <c r="J23" s="77">
        <f>Volume!T14</f>
        <v>0</v>
      </c>
      <c r="K23" s="77">
        <f>Volume!T$15</f>
        <v>0</v>
      </c>
      <c r="L23" s="23">
        <f t="shared" si="7"/>
        <v>0</v>
      </c>
      <c r="M23" s="4">
        <f>Volume!$T$16</f>
        <v>0</v>
      </c>
      <c r="N23" t="b">
        <f t="shared" si="1"/>
        <v>1</v>
      </c>
      <c r="O23" t="str">
        <f>Volume!$T$3</f>
        <v>Short Name 19</v>
      </c>
      <c r="P23" s="4">
        <f t="shared" si="2"/>
        <v>0</v>
      </c>
      <c r="Q23" s="4">
        <f t="shared" si="3"/>
        <v>0</v>
      </c>
      <c r="R23" s="4">
        <f t="shared" si="4"/>
        <v>0</v>
      </c>
      <c r="S23" s="23">
        <f t="shared" si="0"/>
        <v>0</v>
      </c>
      <c r="T23" s="4">
        <f t="shared" si="5"/>
        <v>0</v>
      </c>
      <c r="U23" s="4">
        <f t="shared" si="6"/>
        <v>0</v>
      </c>
    </row>
    <row r="24" spans="1:21" x14ac:dyDescent="0.3">
      <c r="A24" t="str">
        <f>Volume!$U$3</f>
        <v>Short Name 20</v>
      </c>
      <c r="B24" s="4">
        <f>'List of Services'!D24</f>
        <v>0</v>
      </c>
      <c r="C24" s="4">
        <f>'List of Services'!E24</f>
        <v>0</v>
      </c>
      <c r="D24" s="4">
        <f>'List of Services'!F24</f>
        <v>0</v>
      </c>
      <c r="E24" s="4" t="str">
        <f>'Cost Allocations'!U$25</f>
        <v/>
      </c>
      <c r="G24" t="str">
        <f>Volume!$U$3</f>
        <v>Short Name 20</v>
      </c>
      <c r="H24" s="77">
        <f>Volume!U$16-Volume!U$15-Volume!U$14-Volume!U$13</f>
        <v>0</v>
      </c>
      <c r="I24" s="77">
        <f>Volume!U13</f>
        <v>0</v>
      </c>
      <c r="J24" s="77">
        <f>Volume!U14</f>
        <v>0</v>
      </c>
      <c r="K24" s="77">
        <f>Volume!U$15</f>
        <v>0</v>
      </c>
      <c r="L24" s="23">
        <f t="shared" si="7"/>
        <v>0</v>
      </c>
      <c r="M24" s="4">
        <f>Volume!$U$16</f>
        <v>0</v>
      </c>
      <c r="N24" t="b">
        <f t="shared" si="1"/>
        <v>1</v>
      </c>
      <c r="O24" t="str">
        <f>Volume!$U$3</f>
        <v>Short Name 20</v>
      </c>
      <c r="P24" s="4">
        <f t="shared" si="2"/>
        <v>0</v>
      </c>
      <c r="Q24" s="4">
        <f t="shared" si="3"/>
        <v>0</v>
      </c>
      <c r="R24" s="4">
        <f t="shared" si="4"/>
        <v>0</v>
      </c>
      <c r="S24" s="23">
        <f t="shared" si="0"/>
        <v>0</v>
      </c>
      <c r="T24" s="4">
        <f t="shared" si="5"/>
        <v>0</v>
      </c>
      <c r="U24" s="4">
        <f t="shared" si="6"/>
        <v>0</v>
      </c>
    </row>
    <row r="25" spans="1:21" ht="15" thickBot="1" x14ac:dyDescent="0.35">
      <c r="P25" s="32">
        <f t="shared" ref="P25:U25" si="8">SUM(P5:P24)</f>
        <v>0</v>
      </c>
      <c r="Q25" s="32">
        <f t="shared" si="8"/>
        <v>0</v>
      </c>
      <c r="R25" s="32">
        <f t="shared" si="8"/>
        <v>0</v>
      </c>
      <c r="S25" s="32">
        <f t="shared" si="8"/>
        <v>0</v>
      </c>
      <c r="T25" s="32">
        <f t="shared" si="8"/>
        <v>0</v>
      </c>
      <c r="U25" s="32">
        <f t="shared" si="8"/>
        <v>0</v>
      </c>
    </row>
    <row r="27" spans="1:21" x14ac:dyDescent="0.3">
      <c r="A27" t="s">
        <v>133</v>
      </c>
    </row>
    <row r="28" spans="1:21" x14ac:dyDescent="0.3">
      <c r="A28" t="s">
        <v>132</v>
      </c>
    </row>
    <row r="29" spans="1:21" x14ac:dyDescent="0.3">
      <c r="A29" t="s">
        <v>127</v>
      </c>
    </row>
  </sheetData>
  <sheetProtection algorithmName="SHA-512" hashValue="0G1Rl7ELUrqBaDbaZzxU4/dgD5L4f2XsPKxM77M8ORRXY363FQ4EDBiGnFegQwS1GSBfYuhWiPHX3i9fZdm8PQ==" saltValue="ZNGfvWpkIq7hVF5nBQAYQQ==" spinCount="100000" sheet="1" objects="1" scenarios="1"/>
  <mergeCells count="2">
    <mergeCell ref="H3:K3"/>
    <mergeCell ref="B3:D3"/>
  </mergeCells>
  <conditionalFormatting sqref="E5">
    <cfRule type="expression" dxfId="21" priority="22">
      <formula>$B$5&gt;$E$5</formula>
    </cfRule>
  </conditionalFormatting>
  <conditionalFormatting sqref="E6">
    <cfRule type="expression" dxfId="20" priority="23">
      <formula>$B$6&gt;$E$6</formula>
    </cfRule>
  </conditionalFormatting>
  <conditionalFormatting sqref="E7">
    <cfRule type="expression" dxfId="19" priority="24">
      <formula>$B$7&gt;$E$7</formula>
    </cfRule>
  </conditionalFormatting>
  <conditionalFormatting sqref="E8">
    <cfRule type="expression" dxfId="18" priority="1">
      <formula>$B$8&gt;$E$8</formula>
    </cfRule>
    <cfRule type="expression" dxfId="17" priority="2">
      <formula>$B$8&gt;$E$8</formula>
    </cfRule>
    <cfRule type="expression" dxfId="16" priority="3">
      <formula>$B$8&gt;$E$8</formula>
    </cfRule>
    <cfRule type="expression" dxfId="15" priority="4">
      <formula>$B$8&gt;$E$8</formula>
    </cfRule>
    <cfRule type="expression" dxfId="14" priority="5">
      <formula>$B$8&gt;$E$8</formula>
    </cfRule>
    <cfRule type="expression" dxfId="13" priority="6">
      <formula>$B$8&gt;$E$8</formula>
    </cfRule>
    <cfRule type="expression" dxfId="12" priority="7">
      <formula>$B$8&gt;$E$8</formula>
    </cfRule>
    <cfRule type="expression" dxfId="11" priority="8">
      <formula>$B$8&gt;$E$8</formula>
    </cfRule>
    <cfRule type="expression" dxfId="10" priority="9">
      <formula>$B$8&gt;$E$8</formula>
    </cfRule>
    <cfRule type="expression" dxfId="9" priority="10">
      <formula>$B$8&gt;$E$8</formula>
    </cfRule>
    <cfRule type="expression" dxfId="8" priority="11">
      <formula>$B$8&gt;$E$8</formula>
    </cfRule>
    <cfRule type="expression" dxfId="7" priority="12">
      <formula>$B$8&gt;$E$8</formula>
    </cfRule>
    <cfRule type="expression" dxfId="6" priority="26">
      <formula>$B$8&gt;$E$8</formula>
    </cfRule>
  </conditionalFormatting>
  <conditionalFormatting sqref="E9">
    <cfRule type="expression" dxfId="5" priority="16">
      <formula>$B$9&gt;$E$9</formula>
    </cfRule>
  </conditionalFormatting>
  <conditionalFormatting sqref="E10">
    <cfRule type="expression" dxfId="4" priority="15">
      <formula>$B$10&gt;$E$10</formula>
    </cfRule>
  </conditionalFormatting>
  <conditionalFormatting sqref="E11">
    <cfRule type="expression" dxfId="3" priority="14">
      <formula>$B$11&gt;$E$11</formula>
    </cfRule>
  </conditionalFormatting>
  <conditionalFormatting sqref="E12">
    <cfRule type="expression" dxfId="2" priority="13">
      <formula>$B$12&gt;$E$12</formula>
    </cfRule>
  </conditionalFormatting>
  <printOptions horizontalCentered="1"/>
  <pageMargins left="0.25" right="0.25" top="0.75" bottom="0.75" header="0.3" footer="0.3"/>
  <pageSetup paperSize="5" scale="56" orientation="landscape" horizontalDpi="1200" verticalDpi="1200" r:id="rId1"/>
  <headerFooter>
    <oddFooter>&amp;L&amp;A&amp;R&amp;P |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General Information</vt:lpstr>
      <vt:lpstr>List of Services</vt:lpstr>
      <vt:lpstr>Volume</vt:lpstr>
      <vt:lpstr>Salary</vt:lpstr>
      <vt:lpstr>Effort Allocation (%)</vt:lpstr>
      <vt:lpstr>Effort Allocation ($)</vt:lpstr>
      <vt:lpstr>Equipment</vt:lpstr>
      <vt:lpstr>Other Costs</vt:lpstr>
      <vt:lpstr>Revenue</vt:lpstr>
      <vt:lpstr>Cost Allocations</vt:lpstr>
      <vt:lpstr>Statement of Activities</vt:lpstr>
      <vt:lpstr>'Cost Allocations'!Print_Area</vt:lpstr>
      <vt:lpstr>'Effort Allocation ($)'!Print_Area</vt:lpstr>
      <vt:lpstr>'Effort Allocation (%)'!Print_Area</vt:lpstr>
      <vt:lpstr>Equipment!Print_Area</vt:lpstr>
      <vt:lpstr>'General Information'!Print_Area</vt:lpstr>
      <vt:lpstr>'Cost Allocations'!Print_Titles</vt:lpstr>
      <vt:lpstr>'Effort Allocation ($)'!Print_Titles</vt:lpstr>
      <vt:lpstr>'Effort Allocation (%)'!Print_Titles</vt:lpstr>
      <vt:lpstr>Revenue!Print_Titles</vt:lpstr>
      <vt:lpstr>Volume!Print_Titles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Chan</dc:creator>
  <cp:lastModifiedBy>Kimberley Chavez</cp:lastModifiedBy>
  <cp:lastPrinted>2022-06-07T22:26:19Z</cp:lastPrinted>
  <dcterms:created xsi:type="dcterms:W3CDTF">2022-05-19T16:22:29Z</dcterms:created>
  <dcterms:modified xsi:type="dcterms:W3CDTF">2022-06-22T17:06:49Z</dcterms:modified>
</cp:coreProperties>
</file>